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195" windowWidth="14100" windowHeight="8760" activeTab="4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</sheets>
  <definedNames/>
  <calcPr fullCalcOnLoad="1"/>
</workbook>
</file>

<file path=xl/sharedStrings.xml><?xml version="1.0" encoding="utf-8"?>
<sst xmlns="http://schemas.openxmlformats.org/spreadsheetml/2006/main" count="932" uniqueCount="140">
  <si>
    <t>Pe</t>
  </si>
  <si>
    <t>n1</t>
  </si>
  <si>
    <t>Motor</t>
  </si>
  <si>
    <t>TMP 25,SP</t>
  </si>
  <si>
    <t>TMP 25,L</t>
  </si>
  <si>
    <t>4AP 63-8</t>
  </si>
  <si>
    <t>Mk1</t>
  </si>
  <si>
    <t>Mo</t>
  </si>
  <si>
    <t>h</t>
  </si>
  <si>
    <t>z</t>
  </si>
  <si>
    <t>F kN</t>
  </si>
  <si>
    <t>4AP71-2s</t>
  </si>
  <si>
    <t>4AP71-2</t>
  </si>
  <si>
    <t>4AP71-4s</t>
  </si>
  <si>
    <t>4AP71-4</t>
  </si>
  <si>
    <t>4AP71-6s</t>
  </si>
  <si>
    <t>4AP71-6</t>
  </si>
  <si>
    <t>4AP71-8s</t>
  </si>
  <si>
    <t>4AP71-8</t>
  </si>
  <si>
    <t>TMP 45,SP</t>
  </si>
  <si>
    <t>F  kN</t>
  </si>
  <si>
    <t>4AP80-2s</t>
  </si>
  <si>
    <t>4AP80-2</t>
  </si>
  <si>
    <t>4AP80-4s</t>
  </si>
  <si>
    <t>4AP80-4</t>
  </si>
  <si>
    <t>4AP80-6s</t>
  </si>
  <si>
    <t>4AP80-6</t>
  </si>
  <si>
    <t>4AP80-8s</t>
  </si>
  <si>
    <t>4AP80-8</t>
  </si>
  <si>
    <t>4AP90S-2</t>
  </si>
  <si>
    <t>4AP90L-2</t>
  </si>
  <si>
    <t>4AP90L-4</t>
  </si>
  <si>
    <t>4AP90L-6</t>
  </si>
  <si>
    <t>4AP90L-8</t>
  </si>
  <si>
    <t>4AP90S-4</t>
  </si>
  <si>
    <t>4AP90S-6</t>
  </si>
  <si>
    <t>4AP90S-8</t>
  </si>
  <si>
    <t>7AA 100L 02</t>
  </si>
  <si>
    <t>7AA 100L 02V</t>
  </si>
  <si>
    <t>7AA 100L 04K</t>
  </si>
  <si>
    <t>7AA 100L 04</t>
  </si>
  <si>
    <t>7AA 100L 06</t>
  </si>
  <si>
    <t>7AA 100L 08K</t>
  </si>
  <si>
    <t>[kW]</t>
  </si>
  <si>
    <t>[min-1]</t>
  </si>
  <si>
    <t>[Nm]</t>
  </si>
  <si>
    <t>[mm]</t>
  </si>
  <si>
    <t>[kN]</t>
  </si>
  <si>
    <t>Pe-</t>
  </si>
  <si>
    <t>n1-</t>
  </si>
  <si>
    <t>Mk1-</t>
  </si>
  <si>
    <t>Mo-</t>
  </si>
  <si>
    <t>h-</t>
  </si>
  <si>
    <t>z-</t>
  </si>
  <si>
    <t>F-</t>
  </si>
  <si>
    <t>F</t>
  </si>
  <si>
    <t>TMP 32,SP</t>
  </si>
  <si>
    <t>TMP 32,L</t>
  </si>
  <si>
    <t>v-</t>
  </si>
  <si>
    <t>[mm/s]</t>
  </si>
  <si>
    <t xml:space="preserve">   v  [mm/min]</t>
  </si>
  <si>
    <t>TMP 63,SP</t>
  </si>
  <si>
    <t>7AA 112M 02</t>
  </si>
  <si>
    <t>7AA 112M 02V</t>
  </si>
  <si>
    <t>7AA 112M 04</t>
  </si>
  <si>
    <t>7AA 112M 06</t>
  </si>
  <si>
    <t>7AA 112M 06V</t>
  </si>
  <si>
    <t>7AA 112M 08</t>
  </si>
  <si>
    <t>7AA 112M 08V</t>
  </si>
  <si>
    <t>zoradené podľa rýchlosti</t>
  </si>
  <si>
    <t xml:space="preserve">v - </t>
  </si>
  <si>
    <t>TMP 63,L</t>
  </si>
  <si>
    <t>zoradené podľa velkosti motora</t>
  </si>
  <si>
    <t>TMP 71,SP</t>
  </si>
  <si>
    <t>TMP 71,L</t>
  </si>
  <si>
    <t xml:space="preserve">   v   [mm/s]</t>
  </si>
  <si>
    <t xml:space="preserve">   v   [mm/min]</t>
  </si>
  <si>
    <t xml:space="preserve">  v  [mm/min]</t>
  </si>
  <si>
    <t xml:space="preserve">  v [mm/min]</t>
  </si>
  <si>
    <t>v [mm/s]</t>
  </si>
  <si>
    <t>v  [mm/s]</t>
  </si>
  <si>
    <t>[mm/ot]</t>
  </si>
  <si>
    <t>TMP 45 N, L</t>
  </si>
  <si>
    <t>1LA7060-2AA</t>
  </si>
  <si>
    <t>1LA7096-2AA</t>
  </si>
  <si>
    <t>1LA7060-4AB</t>
  </si>
  <si>
    <t>1LA7063-4AB12</t>
  </si>
  <si>
    <t>1LA7063-6AA</t>
  </si>
  <si>
    <t>1LA7070-2AA</t>
  </si>
  <si>
    <t>1LA7073-2AA</t>
  </si>
  <si>
    <t>1LA7070-4AB</t>
  </si>
  <si>
    <t>1LA7073-4AB</t>
  </si>
  <si>
    <t>1LA7070-6AA</t>
  </si>
  <si>
    <t>1LA7073-6AA</t>
  </si>
  <si>
    <t>1LA7070-8AB</t>
  </si>
  <si>
    <t>1LA7083-8AB</t>
  </si>
  <si>
    <t>1LA7063-4AB</t>
  </si>
  <si>
    <t>1LA7080-2AA</t>
  </si>
  <si>
    <t>1LA7083-2AA</t>
  </si>
  <si>
    <t>1LA7080-4AA</t>
  </si>
  <si>
    <t>1LA7083-4AA</t>
  </si>
  <si>
    <t>1LA7080-6AA</t>
  </si>
  <si>
    <t>1LA7083-6AA</t>
  </si>
  <si>
    <t>1LA7080-8AB</t>
  </si>
  <si>
    <t>1LA7090-2AA</t>
  </si>
  <si>
    <t>1LA7090-4AA</t>
  </si>
  <si>
    <t>1LA7096-4AA</t>
  </si>
  <si>
    <t>1LA7090-6AA</t>
  </si>
  <si>
    <t>1LA7096-6AA</t>
  </si>
  <si>
    <t>1LA7090-8AB</t>
  </si>
  <si>
    <t>1LA7096-8AB</t>
  </si>
  <si>
    <t>1LA7106-2AA</t>
  </si>
  <si>
    <t>1LA7106-4AA</t>
  </si>
  <si>
    <t>1LA7107-4AA</t>
  </si>
  <si>
    <t>1LA7106-6AA</t>
  </si>
  <si>
    <t>1LA7106-8AB</t>
  </si>
  <si>
    <t>1LA7107-8AB</t>
  </si>
  <si>
    <t>1LA7113-2AA</t>
  </si>
  <si>
    <t>4AP112M-2</t>
  </si>
  <si>
    <t>1LA7113-4AA</t>
  </si>
  <si>
    <t>1LA7113-6AA</t>
  </si>
  <si>
    <t>4AP112M-6</t>
  </si>
  <si>
    <t>1LA7113-8AB</t>
  </si>
  <si>
    <t>4AP112M-8</t>
  </si>
  <si>
    <t>Katalogparameters von TMP 25 N,SP(L) mit motor</t>
  </si>
  <si>
    <t>Motorleistung</t>
  </si>
  <si>
    <t>Drehzal des Motors</t>
  </si>
  <si>
    <t>Motordrehmomrnt</t>
  </si>
  <si>
    <t>Leer-Antriebsmoment</t>
  </si>
  <si>
    <t>Wirkungskraft von Getriebe</t>
  </si>
  <si>
    <t>Hub</t>
  </si>
  <si>
    <t>Motorhubkraft</t>
  </si>
  <si>
    <t>Hubgeschwindigkeit</t>
  </si>
  <si>
    <t>Katalogparameters von TMP 63 N,SP s motorom</t>
  </si>
  <si>
    <t>Katalogparameters von TMP 71 N,SP s motorom</t>
  </si>
  <si>
    <t>Katalogparameters von TMP 32 N,SP(L) mit motor</t>
  </si>
  <si>
    <t>Katalogparameters von TMP 45 N,SP mit motor</t>
  </si>
  <si>
    <t>Katalogparameters von TMP 45 N, L mit motor</t>
  </si>
  <si>
    <t>Katalogparameters von TMP 63 N,L mit motor</t>
  </si>
  <si>
    <t>Katalogparameters von TMP 71 N,L mit motor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</si>
</sst>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4">
    <font>
      <sz val="10"/>
      <name val="Arial CE"/>
      <family val="0"/>
    </font>
    <font>
      <sz val="10"/>
      <name val="Symbol"/>
      <family val="1"/>
    </font>
    <font>
      <sz val="14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5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9" xfId="0" applyNumberForma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476250</xdr:colOff>
      <xdr:row>1</xdr:row>
      <xdr:rowOff>114300</xdr:rowOff>
    </xdr:from>
    <xdr:to>
      <xdr:col>9</xdr:col>
      <xdr:colOff>200025</xdr:colOff>
      <xdr:row>10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342900"/>
          <a:ext cx="14859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47625</xdr:rowOff>
    </xdr:from>
    <xdr:to>
      <xdr:col>1</xdr:col>
      <xdr:colOff>695325</xdr:colOff>
      <xdr:row>1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0800000" flipH="1" flipV="1">
          <a:off x="219075" y="47625"/>
          <a:ext cx="10763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57150</xdr:rowOff>
    </xdr:from>
    <xdr:to>
      <xdr:col>1</xdr:col>
      <xdr:colOff>276225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285750"/>
          <a:ext cx="1085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1</xdr:row>
      <xdr:rowOff>66675</xdr:rowOff>
    </xdr:from>
    <xdr:to>
      <xdr:col>9</xdr:col>
      <xdr:colOff>400050</xdr:colOff>
      <xdr:row>7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295275"/>
          <a:ext cx="11525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1</xdr:row>
      <xdr:rowOff>95250</xdr:rowOff>
    </xdr:from>
    <xdr:to>
      <xdr:col>9</xdr:col>
      <xdr:colOff>514350</xdr:colOff>
      <xdr:row>9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323850"/>
          <a:ext cx="15049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1</xdr:row>
      <xdr:rowOff>142875</xdr:rowOff>
    </xdr:from>
    <xdr:to>
      <xdr:col>1</xdr:col>
      <xdr:colOff>390525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0800000" flipH="1" flipV="1">
          <a:off x="219075" y="371475"/>
          <a:ext cx="10763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55</xdr:row>
      <xdr:rowOff>133350</xdr:rowOff>
    </xdr:from>
    <xdr:to>
      <xdr:col>1</xdr:col>
      <xdr:colOff>276225</xdr:colOff>
      <xdr:row>57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0800000" flipH="1" flipV="1">
          <a:off x="95250" y="9172575"/>
          <a:ext cx="1085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55</xdr:row>
      <xdr:rowOff>57150</xdr:rowOff>
    </xdr:from>
    <xdr:to>
      <xdr:col>9</xdr:col>
      <xdr:colOff>314325</xdr:colOff>
      <xdr:row>63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9096375"/>
          <a:ext cx="15049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</xdr:row>
      <xdr:rowOff>95250</xdr:rowOff>
    </xdr:from>
    <xdr:to>
      <xdr:col>9</xdr:col>
      <xdr:colOff>361950</xdr:colOff>
      <xdr:row>9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23850"/>
          <a:ext cx="14954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</xdr:row>
      <xdr:rowOff>47625</xdr:rowOff>
    </xdr:from>
    <xdr:to>
      <xdr:col>1</xdr:col>
      <xdr:colOff>381000</xdr:colOff>
      <xdr:row>2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0800000" flipH="1" flipV="1">
          <a:off x="104775" y="276225"/>
          <a:ext cx="1085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61</xdr:row>
      <xdr:rowOff>85725</xdr:rowOff>
    </xdr:from>
    <xdr:to>
      <xdr:col>9</xdr:col>
      <xdr:colOff>123825</xdr:colOff>
      <xdr:row>69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10096500"/>
          <a:ext cx="14954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62</xdr:row>
      <xdr:rowOff>0</xdr:rowOff>
    </xdr:from>
    <xdr:to>
      <xdr:col>1</xdr:col>
      <xdr:colOff>438150</xdr:colOff>
      <xdr:row>63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0800000" flipH="1" flipV="1">
          <a:off x="161925" y="10172700"/>
          <a:ext cx="1085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333375</xdr:colOff>
      <xdr:row>1</xdr:row>
      <xdr:rowOff>57150</xdr:rowOff>
    </xdr:from>
    <xdr:to>
      <xdr:col>9</xdr:col>
      <xdr:colOff>238125</xdr:colOff>
      <xdr:row>9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285750"/>
          <a:ext cx="14859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2</xdr:row>
      <xdr:rowOff>38100</xdr:rowOff>
    </xdr:from>
    <xdr:to>
      <xdr:col>1</xdr:col>
      <xdr:colOff>457200</xdr:colOff>
      <xdr:row>3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0800000" flipH="1" flipV="1">
          <a:off x="190500" y="428625"/>
          <a:ext cx="10763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56</xdr:row>
      <xdr:rowOff>38100</xdr:rowOff>
    </xdr:from>
    <xdr:to>
      <xdr:col>1</xdr:col>
      <xdr:colOff>352425</xdr:colOff>
      <xdr:row>57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0800000" flipH="1" flipV="1">
          <a:off x="76200" y="9239250"/>
          <a:ext cx="1085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361950</xdr:colOff>
      <xdr:row>55</xdr:row>
      <xdr:rowOff>104775</xdr:rowOff>
    </xdr:from>
    <xdr:to>
      <xdr:col>9</xdr:col>
      <xdr:colOff>266700</xdr:colOff>
      <xdr:row>63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9144000"/>
          <a:ext cx="14859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workbookViewId="0" topLeftCell="A1">
      <selection activeCell="E7" sqref="E7"/>
    </sheetView>
  </sheetViews>
  <sheetFormatPr defaultColWidth="9.00390625" defaultRowHeight="12.75"/>
  <cols>
    <col min="1" max="1" width="7.875" style="0" customWidth="1"/>
    <col min="2" max="2" width="11.375" style="0" customWidth="1"/>
    <col min="3" max="3" width="12.125" style="0" customWidth="1"/>
    <col min="4" max="4" width="11.125" style="0" customWidth="1"/>
    <col min="5" max="5" width="9.75390625" style="3" customWidth="1"/>
    <col min="6" max="6" width="5.00390625" style="0" customWidth="1"/>
    <col min="9" max="9" width="5.00390625" style="0" customWidth="1"/>
    <col min="10" max="10" width="5.625" style="0" customWidth="1"/>
    <col min="11" max="11" width="11.00390625" style="0" customWidth="1"/>
    <col min="12" max="12" width="11.375" style="0" bestFit="1" customWidth="1"/>
    <col min="13" max="13" width="11.00390625" style="0" bestFit="1" customWidth="1"/>
    <col min="14" max="14" width="13.00390625" style="0" bestFit="1" customWidth="1"/>
  </cols>
  <sheetData>
    <row r="1" spans="1:12" ht="18">
      <c r="A1" s="34" t="s">
        <v>124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0:12" ht="12.75">
      <c r="J2" s="6"/>
      <c r="L2" s="13"/>
    </row>
    <row r="3" spans="2:9" ht="12.75">
      <c r="B3" s="7" t="s">
        <v>48</v>
      </c>
      <c r="C3" t="s">
        <v>125</v>
      </c>
      <c r="E3" t="s">
        <v>43</v>
      </c>
      <c r="I3" s="13"/>
    </row>
    <row r="4" spans="2:9" ht="12.75">
      <c r="B4" s="7" t="s">
        <v>49</v>
      </c>
      <c r="C4" t="s">
        <v>126</v>
      </c>
      <c r="E4" t="s">
        <v>44</v>
      </c>
      <c r="I4" s="13"/>
    </row>
    <row r="5" spans="2:23" ht="12.75">
      <c r="B5" s="7" t="s">
        <v>50</v>
      </c>
      <c r="C5" t="s">
        <v>127</v>
      </c>
      <c r="E5"/>
      <c r="F5" t="s">
        <v>45</v>
      </c>
      <c r="I5" s="13"/>
      <c r="W5" s="1"/>
    </row>
    <row r="6" spans="2:9" ht="12.75">
      <c r="B6" s="7" t="s">
        <v>51</v>
      </c>
      <c r="C6" t="s">
        <v>128</v>
      </c>
      <c r="E6"/>
      <c r="F6" t="s">
        <v>45</v>
      </c>
      <c r="I6" s="13"/>
    </row>
    <row r="7" spans="2:9" ht="12.75">
      <c r="B7" s="8" t="s">
        <v>52</v>
      </c>
      <c r="C7" t="s">
        <v>129</v>
      </c>
      <c r="E7"/>
      <c r="I7" s="13"/>
    </row>
    <row r="8" spans="2:9" ht="12.75">
      <c r="B8" s="7" t="s">
        <v>53</v>
      </c>
      <c r="C8" t="s">
        <v>130</v>
      </c>
      <c r="E8"/>
      <c r="F8" t="s">
        <v>46</v>
      </c>
      <c r="I8" s="13"/>
    </row>
    <row r="9" spans="2:9" ht="12.75">
      <c r="B9" s="7" t="s">
        <v>54</v>
      </c>
      <c r="C9" t="s">
        <v>131</v>
      </c>
      <c r="E9"/>
      <c r="F9" t="s">
        <v>47</v>
      </c>
      <c r="I9" s="13"/>
    </row>
    <row r="10" spans="2:3" ht="12.75">
      <c r="B10" s="7" t="s">
        <v>58</v>
      </c>
      <c r="C10" t="s">
        <v>132</v>
      </c>
    </row>
    <row r="11" spans="2:12" ht="12.75">
      <c r="B11" t="s">
        <v>3</v>
      </c>
      <c r="C11" s="4" t="s">
        <v>2</v>
      </c>
      <c r="D11" s="3" t="s">
        <v>0</v>
      </c>
      <c r="E11" s="3" t="s">
        <v>1</v>
      </c>
      <c r="F11" s="3" t="s">
        <v>6</v>
      </c>
      <c r="G11" s="3" t="s">
        <v>7</v>
      </c>
      <c r="H11" s="5" t="s">
        <v>8</v>
      </c>
      <c r="I11" s="3" t="s">
        <v>9</v>
      </c>
      <c r="J11" s="3" t="s">
        <v>10</v>
      </c>
      <c r="K11" t="s">
        <v>75</v>
      </c>
      <c r="L11" t="s">
        <v>77</v>
      </c>
    </row>
    <row r="12" spans="2:12" ht="12.75">
      <c r="B12" t="s">
        <v>3</v>
      </c>
      <c r="C12" s="4" t="s">
        <v>83</v>
      </c>
      <c r="D12" s="3">
        <v>0.18</v>
      </c>
      <c r="E12" s="3">
        <v>2820</v>
      </c>
      <c r="F12" s="2">
        <f aca="true" t="shared" si="0" ref="F12:F25">9550*D12/E12</f>
        <v>0.6095744680851064</v>
      </c>
      <c r="G12" s="3">
        <v>0.04</v>
      </c>
      <c r="H12" s="3">
        <v>32</v>
      </c>
      <c r="I12" s="3">
        <v>1</v>
      </c>
      <c r="J12" s="2">
        <f aca="true" t="shared" si="1" ref="J12:J25">(F12-G12)*PI()*H12/50/I12</f>
        <v>1.14519741734943</v>
      </c>
      <c r="K12" s="2">
        <f>I12*E12/60</f>
        <v>47</v>
      </c>
      <c r="L12" s="2">
        <f>I12*E12</f>
        <v>2820</v>
      </c>
    </row>
    <row r="13" spans="2:12" ht="12.75">
      <c r="B13" t="s">
        <v>3</v>
      </c>
      <c r="C13" s="4" t="s">
        <v>84</v>
      </c>
      <c r="D13" s="3">
        <v>0.25</v>
      </c>
      <c r="E13" s="3">
        <v>2830</v>
      </c>
      <c r="F13" s="2">
        <f t="shared" si="0"/>
        <v>0.8436395759717314</v>
      </c>
      <c r="G13" s="3">
        <v>0.04</v>
      </c>
      <c r="H13" s="3">
        <v>32</v>
      </c>
      <c r="I13" s="3">
        <v>1</v>
      </c>
      <c r="J13" s="2">
        <f t="shared" si="1"/>
        <v>1.615813240324357</v>
      </c>
      <c r="K13" s="2">
        <f aca="true" t="shared" si="2" ref="K13:K40">I13*E13/60</f>
        <v>47.166666666666664</v>
      </c>
      <c r="L13" s="2">
        <f aca="true" t="shared" si="3" ref="L13:L40">I13*E13</f>
        <v>2830</v>
      </c>
    </row>
    <row r="14" spans="2:12" ht="12.75">
      <c r="B14" t="s">
        <v>3</v>
      </c>
      <c r="C14" s="4" t="s">
        <v>85</v>
      </c>
      <c r="D14" s="3">
        <v>0.12</v>
      </c>
      <c r="E14" s="3">
        <v>1380</v>
      </c>
      <c r="F14" s="2">
        <f t="shared" si="0"/>
        <v>0.8304347826086956</v>
      </c>
      <c r="G14" s="3">
        <v>0.04</v>
      </c>
      <c r="H14" s="3">
        <v>32</v>
      </c>
      <c r="I14" s="3">
        <v>1</v>
      </c>
      <c r="J14" s="2">
        <f t="shared" si="1"/>
        <v>1.5892634279586069</v>
      </c>
      <c r="K14" s="2">
        <f t="shared" si="2"/>
        <v>23</v>
      </c>
      <c r="L14" s="2">
        <f t="shared" si="3"/>
        <v>1380</v>
      </c>
    </row>
    <row r="15" spans="2:12" ht="12.75">
      <c r="B15" t="s">
        <v>3</v>
      </c>
      <c r="C15" s="33" t="s">
        <v>96</v>
      </c>
      <c r="D15" s="3">
        <v>0.18</v>
      </c>
      <c r="E15" s="3">
        <v>1350</v>
      </c>
      <c r="F15" s="2">
        <f t="shared" si="0"/>
        <v>1.2733333333333334</v>
      </c>
      <c r="G15" s="3">
        <v>0.04</v>
      </c>
      <c r="H15" s="3">
        <v>32</v>
      </c>
      <c r="I15" s="3">
        <v>1</v>
      </c>
      <c r="J15" s="2">
        <f t="shared" si="1"/>
        <v>2.4797638012335437</v>
      </c>
      <c r="K15" s="2">
        <f t="shared" si="2"/>
        <v>22.5</v>
      </c>
      <c r="L15" s="2">
        <f t="shared" si="3"/>
        <v>1350</v>
      </c>
    </row>
    <row r="16" spans="2:12" ht="12.75">
      <c r="B16" t="s">
        <v>3</v>
      </c>
      <c r="C16" s="4" t="s">
        <v>87</v>
      </c>
      <c r="D16" s="3">
        <v>0.09</v>
      </c>
      <c r="E16" s="3">
        <v>895</v>
      </c>
      <c r="F16" s="2">
        <f t="shared" si="0"/>
        <v>0.9603351955307262</v>
      </c>
      <c r="G16" s="3">
        <v>0.04</v>
      </c>
      <c r="H16" s="3">
        <v>32</v>
      </c>
      <c r="I16" s="3">
        <v>1</v>
      </c>
      <c r="J16" s="2">
        <f t="shared" si="1"/>
        <v>1.8504437050364513</v>
      </c>
      <c r="K16" s="2">
        <f t="shared" si="2"/>
        <v>14.916666666666666</v>
      </c>
      <c r="L16" s="2">
        <f t="shared" si="3"/>
        <v>895</v>
      </c>
    </row>
    <row r="17" spans="2:12" ht="12.75">
      <c r="B17" t="s">
        <v>3</v>
      </c>
      <c r="C17" s="4" t="s">
        <v>5</v>
      </c>
      <c r="D17" s="3">
        <v>0.04</v>
      </c>
      <c r="E17" s="3">
        <v>635</v>
      </c>
      <c r="F17" s="2">
        <f t="shared" si="0"/>
        <v>0.6015748031496063</v>
      </c>
      <c r="G17" s="3">
        <v>0.04</v>
      </c>
      <c r="H17" s="3">
        <v>32</v>
      </c>
      <c r="I17" s="3">
        <v>1</v>
      </c>
      <c r="J17" s="2">
        <f t="shared" si="1"/>
        <v>1.1291131366501999</v>
      </c>
      <c r="K17" s="2">
        <f t="shared" si="2"/>
        <v>10.583333333333334</v>
      </c>
      <c r="L17" s="2">
        <f t="shared" si="3"/>
        <v>635</v>
      </c>
    </row>
    <row r="18" spans="2:12" ht="12.75">
      <c r="B18" t="s">
        <v>3</v>
      </c>
      <c r="C18" s="4" t="s">
        <v>88</v>
      </c>
      <c r="D18" s="3">
        <v>0.37</v>
      </c>
      <c r="E18" s="3">
        <v>2800</v>
      </c>
      <c r="F18" s="2">
        <f t="shared" si="0"/>
        <v>1.2619642857142856</v>
      </c>
      <c r="G18" s="3">
        <v>0.04</v>
      </c>
      <c r="H18" s="3">
        <v>32</v>
      </c>
      <c r="I18" s="3">
        <v>1</v>
      </c>
      <c r="J18" s="2">
        <f t="shared" si="1"/>
        <v>2.456904974687423</v>
      </c>
      <c r="K18" s="2">
        <f t="shared" si="2"/>
        <v>46.666666666666664</v>
      </c>
      <c r="L18" s="2">
        <f t="shared" si="3"/>
        <v>2800</v>
      </c>
    </row>
    <row r="19" spans="2:12" ht="12.75">
      <c r="B19" t="s">
        <v>3</v>
      </c>
      <c r="C19" s="4" t="s">
        <v>89</v>
      </c>
      <c r="D19" s="3">
        <v>0.55</v>
      </c>
      <c r="E19" s="3">
        <v>2800</v>
      </c>
      <c r="F19" s="2">
        <f t="shared" si="0"/>
        <v>1.8758928571428573</v>
      </c>
      <c r="G19" s="3">
        <v>0.04</v>
      </c>
      <c r="H19" s="3">
        <v>32</v>
      </c>
      <c r="I19" s="3">
        <v>1</v>
      </c>
      <c r="J19" s="2">
        <f t="shared" si="1"/>
        <v>3.6912816081779045</v>
      </c>
      <c r="K19" s="2">
        <f t="shared" si="2"/>
        <v>46.666666666666664</v>
      </c>
      <c r="L19" s="2">
        <f t="shared" si="3"/>
        <v>2800</v>
      </c>
    </row>
    <row r="20" spans="2:12" ht="12.75">
      <c r="B20" t="s">
        <v>3</v>
      </c>
      <c r="C20" s="4" t="s">
        <v>90</v>
      </c>
      <c r="D20" s="3">
        <v>0.25</v>
      </c>
      <c r="E20" s="3">
        <v>1380</v>
      </c>
      <c r="F20" s="2">
        <f t="shared" si="0"/>
        <v>1.730072463768116</v>
      </c>
      <c r="G20" s="3">
        <v>0.04</v>
      </c>
      <c r="H20" s="3">
        <v>32</v>
      </c>
      <c r="I20" s="3">
        <v>1</v>
      </c>
      <c r="J20" s="2">
        <f t="shared" si="1"/>
        <v>3.3980923111733214</v>
      </c>
      <c r="K20" s="2">
        <f t="shared" si="2"/>
        <v>23</v>
      </c>
      <c r="L20" s="2">
        <f t="shared" si="3"/>
        <v>1380</v>
      </c>
    </row>
    <row r="21" spans="2:12" ht="12.75">
      <c r="B21" t="s">
        <v>3</v>
      </c>
      <c r="C21" s="4" t="s">
        <v>91</v>
      </c>
      <c r="D21" s="3">
        <v>0.37</v>
      </c>
      <c r="E21" s="3">
        <v>1370</v>
      </c>
      <c r="F21" s="2">
        <f t="shared" si="0"/>
        <v>2.5791970802919706</v>
      </c>
      <c r="G21" s="3">
        <v>0.04</v>
      </c>
      <c r="H21" s="3">
        <v>32</v>
      </c>
      <c r="I21" s="3">
        <v>1</v>
      </c>
      <c r="J21" s="2">
        <f t="shared" si="1"/>
        <v>5.10535865181562</v>
      </c>
      <c r="K21" s="2">
        <f t="shared" si="2"/>
        <v>22.833333333333332</v>
      </c>
      <c r="L21" s="2">
        <f t="shared" si="3"/>
        <v>1370</v>
      </c>
    </row>
    <row r="22" spans="2:12" ht="12.75">
      <c r="B22" t="s">
        <v>3</v>
      </c>
      <c r="C22" s="4" t="s">
        <v>92</v>
      </c>
      <c r="D22" s="3">
        <v>0.18</v>
      </c>
      <c r="E22" s="3">
        <v>900</v>
      </c>
      <c r="F22" s="2">
        <f t="shared" si="0"/>
        <v>1.91</v>
      </c>
      <c r="G22" s="3">
        <v>0.04</v>
      </c>
      <c r="H22" s="3">
        <v>32</v>
      </c>
      <c r="I22" s="3">
        <v>1</v>
      </c>
      <c r="J22" s="2">
        <f t="shared" si="1"/>
        <v>3.759858087816264</v>
      </c>
      <c r="K22" s="2">
        <f t="shared" si="2"/>
        <v>15</v>
      </c>
      <c r="L22" s="2">
        <f t="shared" si="3"/>
        <v>900</v>
      </c>
    </row>
    <row r="23" spans="2:12" ht="12.75">
      <c r="B23" t="s">
        <v>3</v>
      </c>
      <c r="C23" s="4" t="s">
        <v>93</v>
      </c>
      <c r="D23" s="3">
        <v>0.25</v>
      </c>
      <c r="E23" s="3">
        <v>890</v>
      </c>
      <c r="F23" s="2">
        <f t="shared" si="0"/>
        <v>2.682584269662921</v>
      </c>
      <c r="G23" s="3">
        <v>0.04</v>
      </c>
      <c r="H23" s="3">
        <v>32</v>
      </c>
      <c r="I23" s="3">
        <v>1</v>
      </c>
      <c r="J23" s="2">
        <f t="shared" si="1"/>
        <v>5.3132309299615885</v>
      </c>
      <c r="K23" s="2">
        <f t="shared" si="2"/>
        <v>14.833333333333334</v>
      </c>
      <c r="L23" s="2">
        <f t="shared" si="3"/>
        <v>890</v>
      </c>
    </row>
    <row r="24" spans="2:12" ht="12.75">
      <c r="B24" t="s">
        <v>3</v>
      </c>
      <c r="C24" s="4" t="s">
        <v>94</v>
      </c>
      <c r="D24" s="3">
        <v>0.09</v>
      </c>
      <c r="E24" s="3">
        <v>660</v>
      </c>
      <c r="F24" s="2">
        <f t="shared" si="0"/>
        <v>1.3022727272727272</v>
      </c>
      <c r="G24" s="3">
        <v>0.04</v>
      </c>
      <c r="H24" s="3">
        <v>32</v>
      </c>
      <c r="I24" s="3">
        <v>1</v>
      </c>
      <c r="J24" s="2">
        <f t="shared" si="1"/>
        <v>2.5379499051691217</v>
      </c>
      <c r="K24" s="2">
        <f t="shared" si="2"/>
        <v>11</v>
      </c>
      <c r="L24" s="2">
        <f t="shared" si="3"/>
        <v>660</v>
      </c>
    </row>
    <row r="25" spans="2:12" ht="12.75">
      <c r="B25" t="s">
        <v>3</v>
      </c>
      <c r="C25" s="4" t="s">
        <v>95</v>
      </c>
      <c r="D25" s="3">
        <v>0.12</v>
      </c>
      <c r="E25" s="3">
        <v>690</v>
      </c>
      <c r="F25" s="2">
        <f t="shared" si="0"/>
        <v>1.6608695652173913</v>
      </c>
      <c r="G25" s="3">
        <v>0.04</v>
      </c>
      <c r="H25" s="3">
        <v>32</v>
      </c>
      <c r="I25" s="3">
        <v>1</v>
      </c>
      <c r="J25" s="2">
        <f t="shared" si="1"/>
        <v>3.2589516278491124</v>
      </c>
      <c r="K25" s="2">
        <f t="shared" si="2"/>
        <v>11.5</v>
      </c>
      <c r="L25" s="2">
        <f t="shared" si="3"/>
        <v>690</v>
      </c>
    </row>
    <row r="26" spans="3:12" ht="12.75">
      <c r="C26" s="4"/>
      <c r="D26" s="3"/>
      <c r="F26" s="2"/>
      <c r="G26" s="3"/>
      <c r="H26" s="3"/>
      <c r="I26" s="3"/>
      <c r="J26" s="3"/>
      <c r="K26" s="2"/>
      <c r="L26" s="2"/>
    </row>
    <row r="27" spans="2:12" ht="12.75">
      <c r="B27" t="s">
        <v>4</v>
      </c>
      <c r="C27" s="4" t="s">
        <v>83</v>
      </c>
      <c r="D27" s="3">
        <v>0.18</v>
      </c>
      <c r="E27" s="3">
        <v>2820</v>
      </c>
      <c r="F27" s="2">
        <f aca="true" t="shared" si="4" ref="F27:F40">9550*D27/E27</f>
        <v>0.6095744680851064</v>
      </c>
      <c r="G27" s="3">
        <v>0.03</v>
      </c>
      <c r="H27" s="3">
        <v>26</v>
      </c>
      <c r="I27" s="3">
        <v>0.25</v>
      </c>
      <c r="J27" s="2">
        <f aca="true" t="shared" si="5" ref="J27:J40">(F27-G27)*PI()*H27/50/I27</f>
        <v>3.787236733580315</v>
      </c>
      <c r="K27" s="2">
        <f t="shared" si="2"/>
        <v>11.75</v>
      </c>
      <c r="L27" s="2">
        <f t="shared" si="3"/>
        <v>705</v>
      </c>
    </row>
    <row r="28" spans="2:12" ht="12.75">
      <c r="B28" t="s">
        <v>4</v>
      </c>
      <c r="C28" s="4" t="s">
        <v>84</v>
      </c>
      <c r="D28" s="3">
        <v>0.25</v>
      </c>
      <c r="E28" s="3">
        <v>2830</v>
      </c>
      <c r="F28" s="2">
        <f t="shared" si="4"/>
        <v>0.8436395759717314</v>
      </c>
      <c r="G28" s="3">
        <v>0.03</v>
      </c>
      <c r="H28" s="3">
        <v>26</v>
      </c>
      <c r="I28" s="3">
        <v>0.25</v>
      </c>
      <c r="J28" s="2">
        <f t="shared" si="5"/>
        <v>5.316738158248828</v>
      </c>
      <c r="K28" s="2">
        <f t="shared" si="2"/>
        <v>11.791666666666666</v>
      </c>
      <c r="L28" s="2">
        <f t="shared" si="3"/>
        <v>707.5</v>
      </c>
    </row>
    <row r="29" spans="2:12" ht="12.75">
      <c r="B29" t="s">
        <v>4</v>
      </c>
      <c r="C29" s="4" t="s">
        <v>85</v>
      </c>
      <c r="D29" s="3">
        <v>0.12</v>
      </c>
      <c r="E29" s="3">
        <v>1380</v>
      </c>
      <c r="F29" s="2">
        <f t="shared" si="4"/>
        <v>0.8304347826086956</v>
      </c>
      <c r="G29" s="3">
        <v>0.03</v>
      </c>
      <c r="H29" s="3">
        <v>26</v>
      </c>
      <c r="I29" s="3">
        <v>0.25</v>
      </c>
      <c r="J29" s="2">
        <f t="shared" si="5"/>
        <v>5.23045126806014</v>
      </c>
      <c r="K29" s="2">
        <f t="shared" si="2"/>
        <v>5.75</v>
      </c>
      <c r="L29" s="2">
        <f t="shared" si="3"/>
        <v>345</v>
      </c>
    </row>
    <row r="30" spans="2:12" ht="12.75">
      <c r="B30" t="s">
        <v>4</v>
      </c>
      <c r="C30" s="33" t="s">
        <v>86</v>
      </c>
      <c r="D30" s="3">
        <v>0.18</v>
      </c>
      <c r="E30" s="3">
        <v>1350</v>
      </c>
      <c r="F30" s="2">
        <f t="shared" si="4"/>
        <v>1.2733333333333334</v>
      </c>
      <c r="G30" s="3">
        <v>0.03</v>
      </c>
      <c r="H30" s="3">
        <v>26</v>
      </c>
      <c r="I30" s="3">
        <v>0.25</v>
      </c>
      <c r="J30" s="2">
        <f t="shared" si="5"/>
        <v>8.124577481203685</v>
      </c>
      <c r="K30" s="2">
        <f t="shared" si="2"/>
        <v>5.625</v>
      </c>
      <c r="L30" s="2">
        <f t="shared" si="3"/>
        <v>337.5</v>
      </c>
    </row>
    <row r="31" spans="2:12" ht="12.75">
      <c r="B31" t="s">
        <v>4</v>
      </c>
      <c r="C31" s="4" t="s">
        <v>87</v>
      </c>
      <c r="D31" s="3">
        <v>0.09</v>
      </c>
      <c r="E31" s="3">
        <v>895</v>
      </c>
      <c r="F31" s="2">
        <f t="shared" si="4"/>
        <v>0.9603351955307262</v>
      </c>
      <c r="G31" s="3">
        <v>0.03</v>
      </c>
      <c r="H31" s="3">
        <v>26</v>
      </c>
      <c r="I31" s="3">
        <v>0.25</v>
      </c>
      <c r="J31" s="2">
        <f t="shared" si="5"/>
        <v>6.079287168563135</v>
      </c>
      <c r="K31" s="2">
        <f t="shared" si="2"/>
        <v>3.7291666666666665</v>
      </c>
      <c r="L31" s="2">
        <f t="shared" si="3"/>
        <v>223.75</v>
      </c>
    </row>
    <row r="32" spans="2:12" ht="12.75">
      <c r="B32" t="s">
        <v>4</v>
      </c>
      <c r="C32" s="4" t="s">
        <v>5</v>
      </c>
      <c r="D32" s="3">
        <v>0.04</v>
      </c>
      <c r="E32" s="3">
        <v>635</v>
      </c>
      <c r="F32" s="2">
        <f t="shared" si="4"/>
        <v>0.6015748031496063</v>
      </c>
      <c r="G32" s="3">
        <v>0.03</v>
      </c>
      <c r="H32" s="3">
        <v>26</v>
      </c>
      <c r="I32" s="3">
        <v>0.25</v>
      </c>
      <c r="J32" s="2">
        <f t="shared" si="5"/>
        <v>3.7349628213078176</v>
      </c>
      <c r="K32" s="2">
        <f t="shared" si="2"/>
        <v>2.6458333333333335</v>
      </c>
      <c r="L32" s="2">
        <f t="shared" si="3"/>
        <v>158.75</v>
      </c>
    </row>
    <row r="33" spans="2:12" ht="12.75">
      <c r="B33" t="s">
        <v>4</v>
      </c>
      <c r="C33" s="4" t="s">
        <v>88</v>
      </c>
      <c r="D33" s="3">
        <v>0.37</v>
      </c>
      <c r="E33" s="3">
        <v>2800</v>
      </c>
      <c r="F33" s="2">
        <f t="shared" si="4"/>
        <v>1.2619642857142856</v>
      </c>
      <c r="G33" s="3">
        <v>0.03</v>
      </c>
      <c r="H33" s="3">
        <v>26</v>
      </c>
      <c r="I33" s="3">
        <v>0.25</v>
      </c>
      <c r="J33" s="2">
        <f t="shared" si="5"/>
        <v>8.050286294928792</v>
      </c>
      <c r="K33" s="2">
        <f t="shared" si="2"/>
        <v>11.666666666666666</v>
      </c>
      <c r="L33" s="2">
        <f t="shared" si="3"/>
        <v>700</v>
      </c>
    </row>
    <row r="34" spans="2:12" ht="12.75">
      <c r="B34" t="s">
        <v>4</v>
      </c>
      <c r="C34" s="4" t="s">
        <v>89</v>
      </c>
      <c r="D34" s="3">
        <v>0.55</v>
      </c>
      <c r="E34" s="3">
        <v>2800</v>
      </c>
      <c r="F34" s="2">
        <f t="shared" si="4"/>
        <v>1.8758928571428573</v>
      </c>
      <c r="G34" s="3">
        <v>0.03</v>
      </c>
      <c r="H34" s="3">
        <v>26</v>
      </c>
      <c r="I34" s="3">
        <v>0.25</v>
      </c>
      <c r="J34" s="2">
        <f t="shared" si="5"/>
        <v>12.062010353772857</v>
      </c>
      <c r="K34" s="2">
        <f t="shared" si="2"/>
        <v>11.666666666666666</v>
      </c>
      <c r="L34" s="2">
        <f t="shared" si="3"/>
        <v>700</v>
      </c>
    </row>
    <row r="35" spans="2:12" ht="12.75">
      <c r="B35" t="s">
        <v>4</v>
      </c>
      <c r="C35" s="4" t="s">
        <v>90</v>
      </c>
      <c r="D35" s="3">
        <v>0.25</v>
      </c>
      <c r="E35" s="3">
        <v>1380</v>
      </c>
      <c r="F35" s="2">
        <f t="shared" si="4"/>
        <v>1.730072463768116</v>
      </c>
      <c r="G35" s="3">
        <v>0.03</v>
      </c>
      <c r="H35" s="3">
        <v>26</v>
      </c>
      <c r="I35" s="3">
        <v>0.25</v>
      </c>
      <c r="J35" s="2">
        <f t="shared" si="5"/>
        <v>11.109145138507962</v>
      </c>
      <c r="K35" s="2">
        <f t="shared" si="2"/>
        <v>5.75</v>
      </c>
      <c r="L35" s="2">
        <f t="shared" si="3"/>
        <v>345</v>
      </c>
    </row>
    <row r="36" spans="2:12" ht="12.75">
      <c r="B36" t="s">
        <v>4</v>
      </c>
      <c r="C36" s="4" t="s">
        <v>91</v>
      </c>
      <c r="D36" s="3">
        <v>0.37</v>
      </c>
      <c r="E36" s="3">
        <v>1370</v>
      </c>
      <c r="F36" s="2">
        <f t="shared" si="4"/>
        <v>2.5791970802919706</v>
      </c>
      <c r="G36" s="3">
        <v>0.03</v>
      </c>
      <c r="H36" s="3">
        <v>26</v>
      </c>
      <c r="I36" s="3">
        <v>0.25</v>
      </c>
      <c r="J36" s="2">
        <f t="shared" si="5"/>
        <v>16.65776074559544</v>
      </c>
      <c r="K36" s="2">
        <f t="shared" si="2"/>
        <v>5.708333333333333</v>
      </c>
      <c r="L36" s="2">
        <f t="shared" si="3"/>
        <v>342.5</v>
      </c>
    </row>
    <row r="37" spans="2:12" ht="12.75">
      <c r="B37" t="s">
        <v>4</v>
      </c>
      <c r="C37" s="4" t="s">
        <v>92</v>
      </c>
      <c r="D37" s="3">
        <v>0.18</v>
      </c>
      <c r="E37" s="3">
        <v>900</v>
      </c>
      <c r="F37" s="2">
        <f t="shared" si="4"/>
        <v>1.91</v>
      </c>
      <c r="G37" s="3">
        <v>0.03</v>
      </c>
      <c r="H37" s="3">
        <v>26</v>
      </c>
      <c r="I37" s="3">
        <v>0.25</v>
      </c>
      <c r="J37" s="2">
        <f t="shared" si="5"/>
        <v>12.284883912597527</v>
      </c>
      <c r="K37" s="2">
        <f t="shared" si="2"/>
        <v>3.75</v>
      </c>
      <c r="L37" s="2">
        <f t="shared" si="3"/>
        <v>225</v>
      </c>
    </row>
    <row r="38" spans="2:12" ht="12.75">
      <c r="B38" t="s">
        <v>4</v>
      </c>
      <c r="C38" s="4" t="s">
        <v>93</v>
      </c>
      <c r="D38" s="3">
        <v>0.25</v>
      </c>
      <c r="E38" s="3">
        <v>890</v>
      </c>
      <c r="F38" s="2">
        <f t="shared" si="4"/>
        <v>2.682584269662921</v>
      </c>
      <c r="G38" s="3">
        <v>0.03</v>
      </c>
      <c r="H38" s="3">
        <v>26</v>
      </c>
      <c r="I38" s="3">
        <v>0.25</v>
      </c>
      <c r="J38" s="2">
        <f t="shared" si="5"/>
        <v>17.333345649569832</v>
      </c>
      <c r="K38" s="2">
        <f t="shared" si="2"/>
        <v>3.7083333333333335</v>
      </c>
      <c r="L38" s="2">
        <f t="shared" si="3"/>
        <v>222.5</v>
      </c>
    </row>
    <row r="39" spans="2:12" ht="12.75">
      <c r="B39" t="s">
        <v>4</v>
      </c>
      <c r="C39" s="4" t="s">
        <v>94</v>
      </c>
      <c r="D39" s="3">
        <v>0.09</v>
      </c>
      <c r="E39" s="3">
        <v>660</v>
      </c>
      <c r="F39" s="2">
        <f t="shared" si="4"/>
        <v>1.3022727272727272</v>
      </c>
      <c r="G39" s="3">
        <v>0.03</v>
      </c>
      <c r="H39" s="3">
        <v>26</v>
      </c>
      <c r="I39" s="3">
        <v>0.25</v>
      </c>
      <c r="J39" s="2">
        <f t="shared" si="5"/>
        <v>8.313682318994312</v>
      </c>
      <c r="K39" s="2">
        <f t="shared" si="2"/>
        <v>2.75</v>
      </c>
      <c r="L39" s="2">
        <f t="shared" si="3"/>
        <v>165</v>
      </c>
    </row>
    <row r="40" spans="2:12" ht="12.75">
      <c r="B40" t="s">
        <v>4</v>
      </c>
      <c r="C40" s="4" t="s">
        <v>95</v>
      </c>
      <c r="D40" s="3">
        <v>0.12</v>
      </c>
      <c r="E40" s="3">
        <v>690</v>
      </c>
      <c r="F40" s="2">
        <f t="shared" si="4"/>
        <v>1.6608695652173913</v>
      </c>
      <c r="G40" s="3">
        <v>0.03</v>
      </c>
      <c r="H40" s="3">
        <v>26</v>
      </c>
      <c r="I40" s="3">
        <v>0.25</v>
      </c>
      <c r="J40" s="2">
        <f t="shared" si="5"/>
        <v>10.656937917704283</v>
      </c>
      <c r="K40" s="2">
        <f t="shared" si="2"/>
        <v>2.875</v>
      </c>
      <c r="L40" s="2">
        <f t="shared" si="3"/>
        <v>172.5</v>
      </c>
    </row>
  </sheetData>
  <mergeCells count="1">
    <mergeCell ref="A1:L1"/>
  </mergeCells>
  <printOptions horizontalCentered="1"/>
  <pageMargins left="0.7874015748031497" right="0.3937007874015748" top="0.3937007874015748" bottom="0.984251968503937" header="0" footer="0"/>
  <pageSetup fitToHeight="1" fitToWidth="1" horizontalDpi="300" verticalDpi="300" orientation="portrait" paperSize="9" scale="87" r:id="rId2"/>
  <rowBreaks count="1" manualBreakCount="1">
    <brk id="40" max="255" man="1"/>
  </rowBreaks>
  <colBreaks count="1" manualBreakCount="1"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37">
      <selection activeCell="F4" sqref="F4"/>
    </sheetView>
  </sheetViews>
  <sheetFormatPr defaultColWidth="9.00390625" defaultRowHeight="12.75"/>
  <cols>
    <col min="1" max="1" width="10.625" style="0" bestFit="1" customWidth="1"/>
    <col min="2" max="2" width="12.125" style="0" customWidth="1"/>
    <col min="3" max="3" width="5.00390625" style="0" customWidth="1"/>
    <col min="4" max="4" width="18.75390625" style="0" customWidth="1"/>
    <col min="6" max="6" width="5.00390625" style="0" customWidth="1"/>
    <col min="7" max="7" width="3.00390625" style="0" customWidth="1"/>
    <col min="8" max="8" width="5.00390625" style="0" customWidth="1"/>
    <col min="10" max="10" width="11.00390625" style="0" bestFit="1" customWidth="1"/>
    <col min="11" max="11" width="11.25390625" style="0" bestFit="1" customWidth="1"/>
  </cols>
  <sheetData>
    <row r="1" spans="1:9" ht="18">
      <c r="A1" s="34" t="s">
        <v>135</v>
      </c>
      <c r="B1" s="36"/>
      <c r="C1" s="36"/>
      <c r="D1" s="36"/>
      <c r="E1" s="36"/>
      <c r="F1" s="36"/>
      <c r="G1" s="36"/>
      <c r="H1" s="36"/>
      <c r="I1" s="36"/>
    </row>
    <row r="2" spans="2:9" ht="12.75">
      <c r="B2" s="7" t="s">
        <v>48</v>
      </c>
      <c r="C2" t="s">
        <v>125</v>
      </c>
      <c r="E2" t="s">
        <v>43</v>
      </c>
      <c r="I2" s="13"/>
    </row>
    <row r="3" spans="2:9" ht="12.75">
      <c r="B3" s="7" t="s">
        <v>49</v>
      </c>
      <c r="C3" t="s">
        <v>126</v>
      </c>
      <c r="E3" t="s">
        <v>44</v>
      </c>
      <c r="I3" s="13"/>
    </row>
    <row r="4" spans="2:9" ht="12.75">
      <c r="B4" s="7" t="s">
        <v>50</v>
      </c>
      <c r="C4" t="s">
        <v>127</v>
      </c>
      <c r="F4" t="s">
        <v>45</v>
      </c>
      <c r="I4" s="13"/>
    </row>
    <row r="5" spans="2:9" ht="12.75">
      <c r="B5" s="7" t="s">
        <v>51</v>
      </c>
      <c r="C5" t="s">
        <v>128</v>
      </c>
      <c r="F5" t="s">
        <v>45</v>
      </c>
      <c r="I5" s="13"/>
    </row>
    <row r="6" spans="2:9" ht="12.75">
      <c r="B6" s="8" t="s">
        <v>52</v>
      </c>
      <c r="C6" t="s">
        <v>129</v>
      </c>
      <c r="I6" s="13"/>
    </row>
    <row r="7" spans="2:9" ht="12.75">
      <c r="B7" s="7" t="s">
        <v>53</v>
      </c>
      <c r="C7" t="s">
        <v>130</v>
      </c>
      <c r="F7" t="s">
        <v>46</v>
      </c>
      <c r="I7" s="13"/>
    </row>
    <row r="8" spans="2:9" ht="12.75">
      <c r="B8" s="7" t="s">
        <v>54</v>
      </c>
      <c r="C8" t="s">
        <v>131</v>
      </c>
      <c r="F8" t="s">
        <v>47</v>
      </c>
      <c r="I8" s="13"/>
    </row>
    <row r="9" spans="1:11" ht="12.75">
      <c r="A9" t="s">
        <v>56</v>
      </c>
      <c r="B9" s="4" t="s">
        <v>2</v>
      </c>
      <c r="C9" s="3" t="s">
        <v>0</v>
      </c>
      <c r="D9" s="3" t="s">
        <v>1</v>
      </c>
      <c r="E9" s="3" t="s">
        <v>6</v>
      </c>
      <c r="F9" s="3" t="s">
        <v>7</v>
      </c>
      <c r="G9" s="5" t="s">
        <v>8</v>
      </c>
      <c r="H9" s="3" t="s">
        <v>9</v>
      </c>
      <c r="I9" s="3" t="s">
        <v>10</v>
      </c>
      <c r="J9" t="s">
        <v>75</v>
      </c>
      <c r="K9" t="s">
        <v>78</v>
      </c>
    </row>
    <row r="10" spans="1:11" ht="12.75">
      <c r="A10" t="s">
        <v>56</v>
      </c>
      <c r="B10" s="4" t="s">
        <v>83</v>
      </c>
      <c r="C10" s="3">
        <v>0.18</v>
      </c>
      <c r="D10" s="3">
        <v>2820</v>
      </c>
      <c r="E10" s="2">
        <f>C10*9550/D10</f>
        <v>0.6095744680851064</v>
      </c>
      <c r="F10" s="3">
        <v>0.11</v>
      </c>
      <c r="G10" s="3">
        <v>30</v>
      </c>
      <c r="H10" s="3">
        <v>1</v>
      </c>
      <c r="I10" s="2">
        <f aca="true" t="shared" si="0" ref="I10:I31">(E10-F10)*PI()*G10/50/H10</f>
        <v>0.9416756873143194</v>
      </c>
      <c r="J10" s="2">
        <f>H10*D10/60</f>
        <v>47</v>
      </c>
      <c r="K10" s="2">
        <f>H10*D10</f>
        <v>2820</v>
      </c>
    </row>
    <row r="11" spans="1:11" ht="12.75">
      <c r="A11" t="s">
        <v>56</v>
      </c>
      <c r="B11" s="4" t="s">
        <v>84</v>
      </c>
      <c r="C11" s="3">
        <v>0.25</v>
      </c>
      <c r="D11" s="3">
        <v>2830</v>
      </c>
      <c r="E11" s="2">
        <f aca="true" t="shared" si="1" ref="E11:E31">C11*9550/D11</f>
        <v>0.8436395759717314</v>
      </c>
      <c r="F11" s="3">
        <v>0.11</v>
      </c>
      <c r="G11" s="3">
        <v>30</v>
      </c>
      <c r="H11" s="3">
        <v>1</v>
      </c>
      <c r="I11" s="2">
        <f t="shared" si="0"/>
        <v>1.3828780213533134</v>
      </c>
      <c r="J11" s="2">
        <f aca="true" t="shared" si="2" ref="J11:J55">H11*D11/60</f>
        <v>47.166666666666664</v>
      </c>
      <c r="K11" s="2">
        <f aca="true" t="shared" si="3" ref="K11:K55">H11*D11</f>
        <v>2830</v>
      </c>
    </row>
    <row r="12" spans="1:11" ht="12.75">
      <c r="A12" t="s">
        <v>56</v>
      </c>
      <c r="B12" s="4" t="s">
        <v>85</v>
      </c>
      <c r="C12" s="3">
        <v>0.12</v>
      </c>
      <c r="D12" s="3">
        <v>1380</v>
      </c>
      <c r="E12" s="2">
        <f t="shared" si="1"/>
        <v>0.8304347826086956</v>
      </c>
      <c r="F12" s="3">
        <v>0.11</v>
      </c>
      <c r="G12" s="3">
        <v>30</v>
      </c>
      <c r="H12" s="3">
        <v>1</v>
      </c>
      <c r="I12" s="2">
        <f t="shared" si="0"/>
        <v>1.3579875722604229</v>
      </c>
      <c r="J12" s="2">
        <f t="shared" si="2"/>
        <v>23</v>
      </c>
      <c r="K12" s="2">
        <f t="shared" si="3"/>
        <v>1380</v>
      </c>
    </row>
    <row r="13" spans="1:11" ht="12.75">
      <c r="A13" t="s">
        <v>56</v>
      </c>
      <c r="B13" s="4" t="s">
        <v>96</v>
      </c>
      <c r="C13" s="3">
        <v>0.18</v>
      </c>
      <c r="D13" s="3">
        <v>1350</v>
      </c>
      <c r="E13" s="2">
        <f t="shared" si="1"/>
        <v>1.2733333333333334</v>
      </c>
      <c r="F13" s="3">
        <v>0.11</v>
      </c>
      <c r="G13" s="3">
        <v>30</v>
      </c>
      <c r="H13" s="3">
        <v>1</v>
      </c>
      <c r="I13" s="2">
        <f t="shared" si="0"/>
        <v>2.192831672205676</v>
      </c>
      <c r="J13" s="2">
        <f t="shared" si="2"/>
        <v>22.5</v>
      </c>
      <c r="K13" s="2">
        <f t="shared" si="3"/>
        <v>1350</v>
      </c>
    </row>
    <row r="14" spans="1:11" ht="12.75">
      <c r="A14" t="s">
        <v>56</v>
      </c>
      <c r="B14" s="4" t="s">
        <v>87</v>
      </c>
      <c r="C14" s="3">
        <v>0.09</v>
      </c>
      <c r="D14" s="3">
        <v>895</v>
      </c>
      <c r="E14" s="2">
        <f t="shared" si="1"/>
        <v>0.9603351955307262</v>
      </c>
      <c r="F14" s="3">
        <v>0.11</v>
      </c>
      <c r="G14" s="3">
        <v>30</v>
      </c>
      <c r="H14" s="3">
        <v>1</v>
      </c>
      <c r="I14" s="2">
        <f t="shared" si="0"/>
        <v>1.602844082020902</v>
      </c>
      <c r="J14" s="2">
        <f t="shared" si="2"/>
        <v>14.916666666666666</v>
      </c>
      <c r="K14" s="2">
        <f t="shared" si="3"/>
        <v>895</v>
      </c>
    </row>
    <row r="15" spans="1:11" ht="12.75">
      <c r="A15" t="s">
        <v>56</v>
      </c>
      <c r="B15" s="4" t="s">
        <v>5</v>
      </c>
      <c r="C15" s="3">
        <v>0.04</v>
      </c>
      <c r="D15" s="3">
        <v>635</v>
      </c>
      <c r="E15" s="2">
        <f t="shared" si="1"/>
        <v>0.6015748031496063</v>
      </c>
      <c r="F15" s="3">
        <v>0.11</v>
      </c>
      <c r="G15" s="3">
        <v>30</v>
      </c>
      <c r="H15" s="3">
        <v>1</v>
      </c>
      <c r="I15" s="2">
        <f t="shared" si="0"/>
        <v>0.9265966741587911</v>
      </c>
      <c r="J15" s="2">
        <f t="shared" si="2"/>
        <v>10.583333333333334</v>
      </c>
      <c r="K15" s="2">
        <f t="shared" si="3"/>
        <v>635</v>
      </c>
    </row>
    <row r="16" spans="1:11" ht="12.75">
      <c r="A16" t="s">
        <v>56</v>
      </c>
      <c r="B16" s="4" t="s">
        <v>88</v>
      </c>
      <c r="C16" s="3">
        <v>0.37</v>
      </c>
      <c r="D16" s="3">
        <v>2800</v>
      </c>
      <c r="E16" s="2">
        <f t="shared" si="1"/>
        <v>1.2619642857142856</v>
      </c>
      <c r="F16" s="3">
        <v>0.11</v>
      </c>
      <c r="G16" s="3">
        <v>30</v>
      </c>
      <c r="H16" s="3">
        <v>1</v>
      </c>
      <c r="I16" s="2">
        <f t="shared" si="0"/>
        <v>2.1714015223186878</v>
      </c>
      <c r="J16" s="2">
        <f t="shared" si="2"/>
        <v>46.666666666666664</v>
      </c>
      <c r="K16" s="2">
        <f t="shared" si="3"/>
        <v>2800</v>
      </c>
    </row>
    <row r="17" spans="1:11" ht="12.75">
      <c r="A17" t="s">
        <v>56</v>
      </c>
      <c r="B17" s="4" t="s">
        <v>89</v>
      </c>
      <c r="C17" s="3">
        <v>0.55</v>
      </c>
      <c r="D17" s="3">
        <v>2800</v>
      </c>
      <c r="E17" s="2">
        <f t="shared" si="1"/>
        <v>1.8758928571428573</v>
      </c>
      <c r="F17" s="3">
        <v>0.11</v>
      </c>
      <c r="G17" s="3">
        <v>30</v>
      </c>
      <c r="H17" s="3">
        <v>1</v>
      </c>
      <c r="I17" s="2">
        <f t="shared" si="0"/>
        <v>3.3286296162160136</v>
      </c>
      <c r="J17" s="2">
        <f t="shared" si="2"/>
        <v>46.666666666666664</v>
      </c>
      <c r="K17" s="2">
        <f t="shared" si="3"/>
        <v>2800</v>
      </c>
    </row>
    <row r="18" spans="1:11" ht="12.75">
      <c r="A18" t="s">
        <v>56</v>
      </c>
      <c r="B18" s="4" t="s">
        <v>90</v>
      </c>
      <c r="C18" s="3">
        <v>0.25</v>
      </c>
      <c r="D18" s="3">
        <v>1380</v>
      </c>
      <c r="E18" s="2">
        <f t="shared" si="1"/>
        <v>1.730072463768116</v>
      </c>
      <c r="F18" s="3">
        <v>0.11</v>
      </c>
      <c r="G18" s="3">
        <v>30</v>
      </c>
      <c r="H18" s="3">
        <v>1</v>
      </c>
      <c r="I18" s="2">
        <f t="shared" si="0"/>
        <v>3.0537646502742173</v>
      </c>
      <c r="J18" s="2">
        <f t="shared" si="2"/>
        <v>23</v>
      </c>
      <c r="K18" s="2">
        <f t="shared" si="3"/>
        <v>1380</v>
      </c>
    </row>
    <row r="19" spans="1:11" ht="12.75">
      <c r="A19" t="s">
        <v>56</v>
      </c>
      <c r="B19" s="4" t="s">
        <v>91</v>
      </c>
      <c r="C19" s="3">
        <v>0.37</v>
      </c>
      <c r="D19" s="3">
        <v>1370</v>
      </c>
      <c r="E19" s="2">
        <f t="shared" si="1"/>
        <v>2.5791970802919706</v>
      </c>
      <c r="F19" s="3">
        <v>0.11</v>
      </c>
      <c r="G19" s="3">
        <v>30</v>
      </c>
      <c r="H19" s="3">
        <v>1</v>
      </c>
      <c r="I19" s="2">
        <f t="shared" si="0"/>
        <v>4.654326844626373</v>
      </c>
      <c r="J19" s="2">
        <f t="shared" si="2"/>
        <v>22.833333333333332</v>
      </c>
      <c r="K19" s="2">
        <f t="shared" si="3"/>
        <v>1370</v>
      </c>
    </row>
    <row r="20" spans="1:11" ht="12.75">
      <c r="A20" t="s">
        <v>56</v>
      </c>
      <c r="B20" s="4" t="s">
        <v>92</v>
      </c>
      <c r="C20" s="3">
        <v>0.18</v>
      </c>
      <c r="D20" s="3">
        <v>900</v>
      </c>
      <c r="E20" s="2">
        <f t="shared" si="1"/>
        <v>1.91</v>
      </c>
      <c r="F20" s="3">
        <v>0.11</v>
      </c>
      <c r="G20" s="3">
        <v>30</v>
      </c>
      <c r="H20" s="3">
        <v>1</v>
      </c>
      <c r="I20" s="2">
        <f t="shared" si="0"/>
        <v>3.392920065876976</v>
      </c>
      <c r="J20" s="2">
        <f t="shared" si="2"/>
        <v>15</v>
      </c>
      <c r="K20" s="2">
        <f t="shared" si="3"/>
        <v>900</v>
      </c>
    </row>
    <row r="21" spans="1:11" ht="12.75">
      <c r="A21" t="s">
        <v>56</v>
      </c>
      <c r="B21" s="4" t="s">
        <v>93</v>
      </c>
      <c r="C21" s="3">
        <v>0.25</v>
      </c>
      <c r="D21" s="3">
        <v>890</v>
      </c>
      <c r="E21" s="2">
        <f t="shared" si="1"/>
        <v>2.682584269662921</v>
      </c>
      <c r="F21" s="3">
        <v>0.11</v>
      </c>
      <c r="G21" s="3">
        <v>30</v>
      </c>
      <c r="H21" s="3">
        <v>1</v>
      </c>
      <c r="I21" s="2">
        <f t="shared" si="0"/>
        <v>4.849207105388218</v>
      </c>
      <c r="J21" s="2">
        <f t="shared" si="2"/>
        <v>14.833333333333334</v>
      </c>
      <c r="K21" s="2">
        <f t="shared" si="3"/>
        <v>890</v>
      </c>
    </row>
    <row r="22" spans="1:11" ht="12.75">
      <c r="A22" t="s">
        <v>56</v>
      </c>
      <c r="B22" s="4" t="s">
        <v>94</v>
      </c>
      <c r="C22" s="3">
        <v>0.09</v>
      </c>
      <c r="D22" s="3">
        <v>660</v>
      </c>
      <c r="E22" s="2">
        <f t="shared" si="1"/>
        <v>1.3022727272727272</v>
      </c>
      <c r="F22" s="3">
        <v>0.11</v>
      </c>
      <c r="G22" s="3">
        <v>30</v>
      </c>
      <c r="H22" s="3">
        <v>1</v>
      </c>
      <c r="I22" s="2">
        <f t="shared" si="0"/>
        <v>2.24738114464528</v>
      </c>
      <c r="J22" s="2">
        <f t="shared" si="2"/>
        <v>11</v>
      </c>
      <c r="K22" s="2">
        <f t="shared" si="3"/>
        <v>660</v>
      </c>
    </row>
    <row r="23" spans="1:11" ht="12.75">
      <c r="A23" t="s">
        <v>56</v>
      </c>
      <c r="B23" s="4" t="s">
        <v>95</v>
      </c>
      <c r="C23" s="3">
        <v>0.12</v>
      </c>
      <c r="D23" s="3">
        <v>690</v>
      </c>
      <c r="E23" s="2">
        <f t="shared" si="1"/>
        <v>1.6608695652173913</v>
      </c>
      <c r="F23" s="3">
        <v>0.11</v>
      </c>
      <c r="G23" s="3">
        <v>30</v>
      </c>
      <c r="H23" s="3">
        <v>1</v>
      </c>
      <c r="I23" s="2">
        <f t="shared" si="0"/>
        <v>2.9233202596577716</v>
      </c>
      <c r="J23" s="2">
        <f t="shared" si="2"/>
        <v>11.5</v>
      </c>
      <c r="K23" s="2">
        <f t="shared" si="3"/>
        <v>690</v>
      </c>
    </row>
    <row r="24" spans="1:11" ht="12.75">
      <c r="A24" t="s">
        <v>56</v>
      </c>
      <c r="B24" t="s">
        <v>97</v>
      </c>
      <c r="C24" s="3">
        <v>0.75</v>
      </c>
      <c r="D24" s="3">
        <v>2840</v>
      </c>
      <c r="E24" s="2">
        <f t="shared" si="1"/>
        <v>2.522007042253521</v>
      </c>
      <c r="F24" s="3">
        <v>0.11</v>
      </c>
      <c r="G24" s="3">
        <v>30</v>
      </c>
      <c r="H24" s="3">
        <v>1</v>
      </c>
      <c r="I24" s="2">
        <f t="shared" si="0"/>
        <v>4.546526162610305</v>
      </c>
      <c r="J24" s="2">
        <f t="shared" si="2"/>
        <v>47.333333333333336</v>
      </c>
      <c r="K24" s="2">
        <f t="shared" si="3"/>
        <v>2840</v>
      </c>
    </row>
    <row r="25" spans="1:11" ht="12.75">
      <c r="A25" t="s">
        <v>56</v>
      </c>
      <c r="B25" t="s">
        <v>98</v>
      </c>
      <c r="C25" s="3">
        <v>1.1</v>
      </c>
      <c r="D25" s="3">
        <v>2840</v>
      </c>
      <c r="E25" s="2">
        <f t="shared" si="1"/>
        <v>3.698943661971831</v>
      </c>
      <c r="F25" s="3">
        <v>0.11</v>
      </c>
      <c r="G25" s="3">
        <v>30</v>
      </c>
      <c r="H25" s="3">
        <v>1</v>
      </c>
      <c r="I25" s="2">
        <f t="shared" si="0"/>
        <v>6.7649994255590125</v>
      </c>
      <c r="J25" s="2">
        <f t="shared" si="2"/>
        <v>47.333333333333336</v>
      </c>
      <c r="K25" s="2">
        <f t="shared" si="3"/>
        <v>2840</v>
      </c>
    </row>
    <row r="26" spans="1:11" ht="12.75">
      <c r="A26" t="s">
        <v>56</v>
      </c>
      <c r="B26" t="s">
        <v>99</v>
      </c>
      <c r="C26" s="3">
        <v>0.55</v>
      </c>
      <c r="D26" s="3">
        <v>1380</v>
      </c>
      <c r="E26" s="2">
        <f t="shared" si="1"/>
        <v>3.806159420289855</v>
      </c>
      <c r="F26" s="3">
        <v>0.11</v>
      </c>
      <c r="G26" s="3">
        <v>30</v>
      </c>
      <c r="H26" s="3">
        <v>1</v>
      </c>
      <c r="I26" s="2">
        <f t="shared" si="0"/>
        <v>6.96709636876759</v>
      </c>
      <c r="J26" s="2">
        <f t="shared" si="2"/>
        <v>23</v>
      </c>
      <c r="K26" s="2">
        <f t="shared" si="3"/>
        <v>1380</v>
      </c>
    </row>
    <row r="27" spans="1:11" ht="12.75">
      <c r="A27" t="s">
        <v>56</v>
      </c>
      <c r="B27" t="s">
        <v>100</v>
      </c>
      <c r="C27" s="3">
        <v>0.75</v>
      </c>
      <c r="D27" s="3">
        <v>1380</v>
      </c>
      <c r="E27" s="2">
        <f t="shared" si="1"/>
        <v>5.190217391304348</v>
      </c>
      <c r="F27" s="3">
        <v>0.11</v>
      </c>
      <c r="G27" s="3">
        <v>30</v>
      </c>
      <c r="H27" s="3">
        <v>1</v>
      </c>
      <c r="I27" s="2">
        <f t="shared" si="0"/>
        <v>9.575984181096505</v>
      </c>
      <c r="J27" s="2">
        <f t="shared" si="2"/>
        <v>23</v>
      </c>
      <c r="K27" s="2">
        <f t="shared" si="3"/>
        <v>1380</v>
      </c>
    </row>
    <row r="28" spans="1:11" ht="12.75">
      <c r="A28" t="s">
        <v>56</v>
      </c>
      <c r="B28" t="s">
        <v>101</v>
      </c>
      <c r="C28" s="3">
        <v>0.37</v>
      </c>
      <c r="D28" s="3">
        <v>910</v>
      </c>
      <c r="E28" s="2">
        <f t="shared" si="1"/>
        <v>3.882967032967033</v>
      </c>
      <c r="F28" s="3">
        <v>0.11</v>
      </c>
      <c r="G28" s="3">
        <v>30</v>
      </c>
      <c r="H28" s="3">
        <v>1</v>
      </c>
      <c r="I28" s="2">
        <f t="shared" si="0"/>
        <v>7.111875307803425</v>
      </c>
      <c r="J28" s="2">
        <f t="shared" si="2"/>
        <v>15.166666666666666</v>
      </c>
      <c r="K28" s="2">
        <f t="shared" si="3"/>
        <v>910</v>
      </c>
    </row>
    <row r="29" spans="1:11" ht="12.75">
      <c r="A29" t="s">
        <v>56</v>
      </c>
      <c r="B29" t="s">
        <v>102</v>
      </c>
      <c r="C29" s="3">
        <v>0.55</v>
      </c>
      <c r="D29" s="3">
        <v>910</v>
      </c>
      <c r="E29" s="2">
        <f t="shared" si="1"/>
        <v>5.771978021978022</v>
      </c>
      <c r="F29" s="3">
        <v>0.11</v>
      </c>
      <c r="G29" s="3">
        <v>30</v>
      </c>
      <c r="H29" s="3">
        <v>1</v>
      </c>
      <c r="I29" s="2">
        <f t="shared" si="0"/>
        <v>10.672577135179813</v>
      </c>
      <c r="J29" s="2">
        <f t="shared" si="2"/>
        <v>15.166666666666666</v>
      </c>
      <c r="K29" s="2">
        <f t="shared" si="3"/>
        <v>910</v>
      </c>
    </row>
    <row r="30" spans="1:11" ht="12.75">
      <c r="A30" t="s">
        <v>56</v>
      </c>
      <c r="B30" t="s">
        <v>103</v>
      </c>
      <c r="C30" s="3">
        <v>0.18</v>
      </c>
      <c r="D30" s="3">
        <v>690</v>
      </c>
      <c r="E30" s="2">
        <f t="shared" si="1"/>
        <v>2.491304347826087</v>
      </c>
      <c r="F30" s="3">
        <v>0.11</v>
      </c>
      <c r="G30" s="3">
        <v>30</v>
      </c>
      <c r="H30" s="3">
        <v>1</v>
      </c>
      <c r="I30" s="2">
        <f t="shared" si="0"/>
        <v>4.4886529470551215</v>
      </c>
      <c r="J30" s="2">
        <f t="shared" si="2"/>
        <v>11.5</v>
      </c>
      <c r="K30" s="2">
        <f t="shared" si="3"/>
        <v>690</v>
      </c>
    </row>
    <row r="31" spans="1:11" ht="12.75">
      <c r="A31" t="s">
        <v>56</v>
      </c>
      <c r="B31" t="s">
        <v>95</v>
      </c>
      <c r="C31" s="3">
        <v>0.25</v>
      </c>
      <c r="D31" s="3">
        <v>690</v>
      </c>
      <c r="E31" s="2">
        <f t="shared" si="1"/>
        <v>3.460144927536232</v>
      </c>
      <c r="F31" s="3">
        <v>0.11</v>
      </c>
      <c r="G31" s="3">
        <v>30</v>
      </c>
      <c r="H31" s="3">
        <v>1</v>
      </c>
      <c r="I31" s="2">
        <f t="shared" si="0"/>
        <v>6.314874415685361</v>
      </c>
      <c r="J31" s="2">
        <f t="shared" si="2"/>
        <v>11.5</v>
      </c>
      <c r="K31" s="2">
        <f t="shared" si="3"/>
        <v>690</v>
      </c>
    </row>
    <row r="32" spans="10:11" ht="12.75">
      <c r="J32" s="2"/>
      <c r="K32" s="2"/>
    </row>
    <row r="33" spans="1:11" ht="12.75">
      <c r="A33" t="s">
        <v>57</v>
      </c>
      <c r="B33" s="4" t="s">
        <v>2</v>
      </c>
      <c r="C33" s="3" t="s">
        <v>0</v>
      </c>
      <c r="D33" s="3" t="s">
        <v>1</v>
      </c>
      <c r="E33" s="3" t="s">
        <v>6</v>
      </c>
      <c r="F33" s="3" t="s">
        <v>7</v>
      </c>
      <c r="G33" s="5" t="s">
        <v>8</v>
      </c>
      <c r="H33" s="3" t="s">
        <v>9</v>
      </c>
      <c r="I33" s="3" t="s">
        <v>10</v>
      </c>
      <c r="J33" t="s">
        <v>75</v>
      </c>
      <c r="K33" t="s">
        <v>78</v>
      </c>
    </row>
    <row r="34" spans="1:11" ht="12.75">
      <c r="A34" t="s">
        <v>57</v>
      </c>
      <c r="B34" s="4" t="s">
        <v>83</v>
      </c>
      <c r="C34" s="3">
        <v>0.18</v>
      </c>
      <c r="D34" s="3">
        <v>2820</v>
      </c>
      <c r="E34" s="2">
        <f aca="true" t="shared" si="4" ref="E34:E55">9550*C34/D34</f>
        <v>0.6095744680851064</v>
      </c>
      <c r="F34" s="3">
        <v>0.1</v>
      </c>
      <c r="G34" s="3">
        <v>24</v>
      </c>
      <c r="H34" s="3">
        <v>0.25</v>
      </c>
      <c r="I34" s="2">
        <f aca="true" t="shared" si="5" ref="I34:I55">(E34-F34)*PI()*G34/50/H34</f>
        <v>3.073680778354746</v>
      </c>
      <c r="J34" s="2">
        <f t="shared" si="2"/>
        <v>11.75</v>
      </c>
      <c r="K34" s="2">
        <f t="shared" si="3"/>
        <v>705</v>
      </c>
    </row>
    <row r="35" spans="1:11" ht="12.75">
      <c r="A35" t="s">
        <v>57</v>
      </c>
      <c r="B35" s="4" t="s">
        <v>84</v>
      </c>
      <c r="C35" s="3">
        <v>0.25</v>
      </c>
      <c r="D35" s="3">
        <v>2830</v>
      </c>
      <c r="E35" s="2">
        <f t="shared" si="4"/>
        <v>0.8436395759717314</v>
      </c>
      <c r="F35" s="3">
        <v>0.1</v>
      </c>
      <c r="G35" s="3">
        <v>24</v>
      </c>
      <c r="H35" s="3">
        <v>0.25</v>
      </c>
      <c r="I35" s="2">
        <f t="shared" si="5"/>
        <v>4.485528247279527</v>
      </c>
      <c r="J35" s="2">
        <f t="shared" si="2"/>
        <v>11.791666666666666</v>
      </c>
      <c r="K35" s="2">
        <f t="shared" si="3"/>
        <v>707.5</v>
      </c>
    </row>
    <row r="36" spans="1:11" ht="12.75">
      <c r="A36" t="s">
        <v>57</v>
      </c>
      <c r="B36" s="4" t="s">
        <v>85</v>
      </c>
      <c r="C36" s="3">
        <v>0.12</v>
      </c>
      <c r="D36" s="3">
        <v>1380</v>
      </c>
      <c r="E36" s="2">
        <f t="shared" si="4"/>
        <v>0.8304347826086956</v>
      </c>
      <c r="F36" s="3">
        <v>0.1</v>
      </c>
      <c r="G36" s="3">
        <v>24</v>
      </c>
      <c r="H36" s="3">
        <v>0.25</v>
      </c>
      <c r="I36" s="2">
        <f t="shared" si="5"/>
        <v>4.405878810182276</v>
      </c>
      <c r="J36" s="2">
        <f t="shared" si="2"/>
        <v>5.75</v>
      </c>
      <c r="K36" s="2">
        <f t="shared" si="3"/>
        <v>345</v>
      </c>
    </row>
    <row r="37" spans="1:11" ht="12.75">
      <c r="A37" t="s">
        <v>57</v>
      </c>
      <c r="B37" s="4" t="s">
        <v>96</v>
      </c>
      <c r="C37" s="3">
        <v>0.18</v>
      </c>
      <c r="D37" s="3">
        <v>1350</v>
      </c>
      <c r="E37" s="2">
        <f t="shared" si="4"/>
        <v>1.2733333333333334</v>
      </c>
      <c r="F37" s="3">
        <v>0.1</v>
      </c>
      <c r="G37" s="3">
        <v>24</v>
      </c>
      <c r="H37" s="3">
        <v>0.25</v>
      </c>
      <c r="I37" s="2">
        <f t="shared" si="5"/>
        <v>7.077379930007086</v>
      </c>
      <c r="J37" s="2">
        <f t="shared" si="2"/>
        <v>5.625</v>
      </c>
      <c r="K37" s="2">
        <f t="shared" si="3"/>
        <v>337.5</v>
      </c>
    </row>
    <row r="38" spans="1:11" ht="12.75">
      <c r="A38" t="s">
        <v>57</v>
      </c>
      <c r="B38" s="4" t="s">
        <v>87</v>
      </c>
      <c r="C38" s="3">
        <v>0.09</v>
      </c>
      <c r="D38" s="3">
        <v>895</v>
      </c>
      <c r="E38" s="2">
        <f t="shared" si="4"/>
        <v>0.9603351955307262</v>
      </c>
      <c r="F38" s="3">
        <v>0.1</v>
      </c>
      <c r="G38" s="3">
        <v>24</v>
      </c>
      <c r="H38" s="3">
        <v>0.25</v>
      </c>
      <c r="I38" s="2">
        <f t="shared" si="5"/>
        <v>5.18941964141581</v>
      </c>
      <c r="J38" s="2">
        <f t="shared" si="2"/>
        <v>3.7291666666666665</v>
      </c>
      <c r="K38" s="2">
        <f t="shared" si="3"/>
        <v>223.75</v>
      </c>
    </row>
    <row r="39" spans="1:11" ht="12.75">
      <c r="A39" t="s">
        <v>57</v>
      </c>
      <c r="B39" s="4" t="s">
        <v>5</v>
      </c>
      <c r="C39" s="3">
        <v>0.04</v>
      </c>
      <c r="D39" s="3">
        <v>635</v>
      </c>
      <c r="E39" s="2">
        <f t="shared" si="4"/>
        <v>0.6015748031496063</v>
      </c>
      <c r="F39" s="3">
        <v>0.1</v>
      </c>
      <c r="G39" s="3">
        <v>24</v>
      </c>
      <c r="H39" s="3">
        <v>0.25</v>
      </c>
      <c r="I39" s="2">
        <f t="shared" si="5"/>
        <v>3.025427936257056</v>
      </c>
      <c r="J39" s="2">
        <f t="shared" si="2"/>
        <v>2.6458333333333335</v>
      </c>
      <c r="K39" s="2">
        <f t="shared" si="3"/>
        <v>158.75</v>
      </c>
    </row>
    <row r="40" spans="1:11" ht="12.75">
      <c r="A40" t="s">
        <v>57</v>
      </c>
      <c r="B40" s="4" t="s">
        <v>88</v>
      </c>
      <c r="C40" s="3">
        <v>0.37</v>
      </c>
      <c r="D40" s="3">
        <v>2800</v>
      </c>
      <c r="E40" s="2">
        <f t="shared" si="4"/>
        <v>1.2619642857142856</v>
      </c>
      <c r="F40" s="3">
        <v>0.1</v>
      </c>
      <c r="G40" s="3">
        <v>24</v>
      </c>
      <c r="H40" s="3">
        <v>0.25</v>
      </c>
      <c r="I40" s="2">
        <f t="shared" si="5"/>
        <v>7.008803450368724</v>
      </c>
      <c r="J40" s="2">
        <f t="shared" si="2"/>
        <v>11.666666666666666</v>
      </c>
      <c r="K40" s="2">
        <f t="shared" si="3"/>
        <v>700</v>
      </c>
    </row>
    <row r="41" spans="1:11" ht="12.75">
      <c r="A41" t="s">
        <v>57</v>
      </c>
      <c r="B41" s="4" t="s">
        <v>89</v>
      </c>
      <c r="C41" s="3">
        <v>0.55</v>
      </c>
      <c r="D41" s="3">
        <v>2800</v>
      </c>
      <c r="E41" s="2">
        <f t="shared" si="4"/>
        <v>1.8758928571428573</v>
      </c>
      <c r="F41" s="3">
        <v>0.1</v>
      </c>
      <c r="G41" s="3">
        <v>24</v>
      </c>
      <c r="H41" s="3">
        <v>0.25</v>
      </c>
      <c r="I41" s="2">
        <f t="shared" si="5"/>
        <v>10.71193335084017</v>
      </c>
      <c r="J41" s="2">
        <f t="shared" si="2"/>
        <v>11.666666666666666</v>
      </c>
      <c r="K41" s="2">
        <f t="shared" si="3"/>
        <v>700</v>
      </c>
    </row>
    <row r="42" spans="1:11" ht="12.75">
      <c r="A42" t="s">
        <v>57</v>
      </c>
      <c r="B42" s="4" t="s">
        <v>90</v>
      </c>
      <c r="C42" s="3">
        <v>0.25</v>
      </c>
      <c r="D42" s="3">
        <v>1380</v>
      </c>
      <c r="E42" s="2">
        <f t="shared" si="4"/>
        <v>1.730072463768116</v>
      </c>
      <c r="F42" s="3">
        <v>0.1</v>
      </c>
      <c r="G42" s="3">
        <v>24</v>
      </c>
      <c r="H42" s="3">
        <v>0.25</v>
      </c>
      <c r="I42" s="2">
        <f t="shared" si="5"/>
        <v>9.83236545982642</v>
      </c>
      <c r="J42" s="2">
        <f t="shared" si="2"/>
        <v>5.75</v>
      </c>
      <c r="K42" s="2">
        <f t="shared" si="3"/>
        <v>345</v>
      </c>
    </row>
    <row r="43" spans="1:11" ht="12.75">
      <c r="A43" t="s">
        <v>57</v>
      </c>
      <c r="B43" s="4" t="s">
        <v>91</v>
      </c>
      <c r="C43" s="3">
        <v>0.37</v>
      </c>
      <c r="D43" s="3">
        <v>1370</v>
      </c>
      <c r="E43" s="2">
        <f t="shared" si="4"/>
        <v>2.5791970802919706</v>
      </c>
      <c r="F43" s="3">
        <v>0.1</v>
      </c>
      <c r="G43" s="3">
        <v>24</v>
      </c>
      <c r="H43" s="3">
        <v>0.25</v>
      </c>
      <c r="I43" s="2">
        <f t="shared" si="5"/>
        <v>14.954164481753317</v>
      </c>
      <c r="J43" s="2">
        <f t="shared" si="2"/>
        <v>5.708333333333333</v>
      </c>
      <c r="K43" s="2">
        <f t="shared" si="3"/>
        <v>342.5</v>
      </c>
    </row>
    <row r="44" spans="1:11" ht="12.75">
      <c r="A44" t="s">
        <v>57</v>
      </c>
      <c r="B44" s="4" t="s">
        <v>92</v>
      </c>
      <c r="C44" s="3">
        <v>0.18</v>
      </c>
      <c r="D44" s="3">
        <v>900</v>
      </c>
      <c r="E44" s="2">
        <f t="shared" si="4"/>
        <v>1.91</v>
      </c>
      <c r="F44" s="3">
        <v>0.1</v>
      </c>
      <c r="G44" s="3">
        <v>24</v>
      </c>
      <c r="H44" s="3">
        <v>0.25</v>
      </c>
      <c r="I44" s="2">
        <f t="shared" si="5"/>
        <v>10.91766278975525</v>
      </c>
      <c r="J44" s="2">
        <f t="shared" si="2"/>
        <v>3.75</v>
      </c>
      <c r="K44" s="2">
        <f t="shared" si="3"/>
        <v>225</v>
      </c>
    </row>
    <row r="45" spans="1:11" ht="12.75">
      <c r="A45" t="s">
        <v>57</v>
      </c>
      <c r="B45" s="4" t="s">
        <v>93</v>
      </c>
      <c r="C45" s="3">
        <v>0.25</v>
      </c>
      <c r="D45" s="3">
        <v>890</v>
      </c>
      <c r="E45" s="2">
        <f t="shared" si="4"/>
        <v>2.682584269662921</v>
      </c>
      <c r="F45" s="3">
        <v>0.1</v>
      </c>
      <c r="G45" s="3">
        <v>24</v>
      </c>
      <c r="H45" s="3">
        <v>0.25</v>
      </c>
      <c r="I45" s="2">
        <f t="shared" si="5"/>
        <v>15.577781316191219</v>
      </c>
      <c r="J45" s="2">
        <f t="shared" si="2"/>
        <v>3.7083333333333335</v>
      </c>
      <c r="K45" s="2">
        <f t="shared" si="3"/>
        <v>222.5</v>
      </c>
    </row>
    <row r="46" spans="1:11" ht="12.75">
      <c r="A46" t="s">
        <v>57</v>
      </c>
      <c r="B46" s="4" t="s">
        <v>94</v>
      </c>
      <c r="C46" s="3">
        <v>0.09</v>
      </c>
      <c r="D46" s="3">
        <v>660</v>
      </c>
      <c r="E46" s="2">
        <f t="shared" si="4"/>
        <v>1.3022727272727272</v>
      </c>
      <c r="F46" s="3">
        <v>0.1</v>
      </c>
      <c r="G46" s="3">
        <v>24</v>
      </c>
      <c r="H46" s="3">
        <v>0.25</v>
      </c>
      <c r="I46" s="2">
        <f t="shared" si="5"/>
        <v>7.25193824181382</v>
      </c>
      <c r="J46" s="2">
        <f t="shared" si="2"/>
        <v>2.75</v>
      </c>
      <c r="K46" s="2">
        <f t="shared" si="3"/>
        <v>165</v>
      </c>
    </row>
    <row r="47" spans="1:11" ht="12.75">
      <c r="A47" t="s">
        <v>57</v>
      </c>
      <c r="B47" s="4" t="s">
        <v>95</v>
      </c>
      <c r="C47" s="3">
        <v>0.12</v>
      </c>
      <c r="D47" s="3">
        <v>690</v>
      </c>
      <c r="E47" s="2">
        <f t="shared" si="4"/>
        <v>1.6608695652173913</v>
      </c>
      <c r="F47" s="3">
        <v>0.1</v>
      </c>
      <c r="G47" s="3">
        <v>24</v>
      </c>
      <c r="H47" s="3">
        <v>0.25</v>
      </c>
      <c r="I47" s="2">
        <f t="shared" si="5"/>
        <v>9.414943409853793</v>
      </c>
      <c r="J47" s="2">
        <f t="shared" si="2"/>
        <v>2.875</v>
      </c>
      <c r="K47" s="2">
        <f t="shared" si="3"/>
        <v>172.5</v>
      </c>
    </row>
    <row r="48" spans="1:11" ht="12.75">
      <c r="A48" t="s">
        <v>57</v>
      </c>
      <c r="B48" t="s">
        <v>97</v>
      </c>
      <c r="C48" s="3">
        <v>0.75</v>
      </c>
      <c r="D48" s="3">
        <v>2840</v>
      </c>
      <c r="E48" s="2">
        <f t="shared" si="4"/>
        <v>2.522007042253521</v>
      </c>
      <c r="F48" s="3">
        <v>0.1</v>
      </c>
      <c r="G48" s="3">
        <v>24</v>
      </c>
      <c r="H48" s="3">
        <v>0.25</v>
      </c>
      <c r="I48" s="2">
        <f t="shared" si="5"/>
        <v>14.609202299301897</v>
      </c>
      <c r="J48" s="2">
        <f t="shared" si="2"/>
        <v>11.833333333333334</v>
      </c>
      <c r="K48" s="2">
        <f t="shared" si="3"/>
        <v>710</v>
      </c>
    </row>
    <row r="49" spans="1:11" ht="12.75">
      <c r="A49" t="s">
        <v>57</v>
      </c>
      <c r="B49" t="s">
        <v>98</v>
      </c>
      <c r="C49" s="3">
        <v>1.1</v>
      </c>
      <c r="D49" s="3">
        <v>2840</v>
      </c>
      <c r="E49" s="2">
        <f t="shared" si="4"/>
        <v>3.698943661971831</v>
      </c>
      <c r="F49" s="3">
        <v>0.1</v>
      </c>
      <c r="G49" s="3">
        <v>24</v>
      </c>
      <c r="H49" s="3">
        <v>0.25</v>
      </c>
      <c r="I49" s="2">
        <f t="shared" si="5"/>
        <v>21.708316740737764</v>
      </c>
      <c r="J49" s="2">
        <f t="shared" si="2"/>
        <v>11.833333333333334</v>
      </c>
      <c r="K49" s="2">
        <f t="shared" si="3"/>
        <v>710</v>
      </c>
    </row>
    <row r="50" spans="1:11" ht="12.75">
      <c r="A50" t="s">
        <v>57</v>
      </c>
      <c r="B50" t="s">
        <v>99</v>
      </c>
      <c r="C50" s="3">
        <v>0.55</v>
      </c>
      <c r="D50" s="3">
        <v>1380</v>
      </c>
      <c r="E50" s="2">
        <f t="shared" si="4"/>
        <v>3.806159420289855</v>
      </c>
      <c r="F50" s="3">
        <v>0.1</v>
      </c>
      <c r="G50" s="3">
        <v>24</v>
      </c>
      <c r="H50" s="3">
        <v>0.25</v>
      </c>
      <c r="I50" s="2">
        <f t="shared" si="5"/>
        <v>22.355026959005208</v>
      </c>
      <c r="J50" s="2">
        <f t="shared" si="2"/>
        <v>5.75</v>
      </c>
      <c r="K50" s="2">
        <f t="shared" si="3"/>
        <v>345</v>
      </c>
    </row>
    <row r="51" spans="1:11" ht="12.75">
      <c r="A51" t="s">
        <v>57</v>
      </c>
      <c r="B51" t="s">
        <v>100</v>
      </c>
      <c r="C51" s="3">
        <v>0.75</v>
      </c>
      <c r="D51" s="3">
        <v>1380</v>
      </c>
      <c r="E51" s="2">
        <f t="shared" si="4"/>
        <v>5.190217391304348</v>
      </c>
      <c r="F51" s="3">
        <v>0.1</v>
      </c>
      <c r="G51" s="3">
        <v>24</v>
      </c>
      <c r="H51" s="3">
        <v>0.25</v>
      </c>
      <c r="I51" s="2">
        <f t="shared" si="5"/>
        <v>30.70346795845774</v>
      </c>
      <c r="J51" s="2">
        <f t="shared" si="2"/>
        <v>5.75</v>
      </c>
      <c r="K51" s="2">
        <f t="shared" si="3"/>
        <v>345</v>
      </c>
    </row>
    <row r="52" spans="1:11" ht="12.75">
      <c r="A52" t="s">
        <v>57</v>
      </c>
      <c r="B52" t="s">
        <v>101</v>
      </c>
      <c r="C52" s="3">
        <v>0.37</v>
      </c>
      <c r="D52" s="3">
        <v>910</v>
      </c>
      <c r="E52" s="2">
        <f t="shared" si="4"/>
        <v>3.882967032967033</v>
      </c>
      <c r="F52" s="3">
        <v>0.1</v>
      </c>
      <c r="G52" s="3">
        <v>24</v>
      </c>
      <c r="H52" s="3">
        <v>0.25</v>
      </c>
      <c r="I52" s="2">
        <f t="shared" si="5"/>
        <v>22.818319563919886</v>
      </c>
      <c r="J52" s="2">
        <f t="shared" si="2"/>
        <v>3.7916666666666665</v>
      </c>
      <c r="K52" s="2">
        <f t="shared" si="3"/>
        <v>227.5</v>
      </c>
    </row>
    <row r="53" spans="1:11" ht="12.75">
      <c r="A53" t="s">
        <v>57</v>
      </c>
      <c r="B53" t="s">
        <v>102</v>
      </c>
      <c r="C53" s="3">
        <v>0.55</v>
      </c>
      <c r="D53" s="3">
        <v>910</v>
      </c>
      <c r="E53" s="2">
        <f t="shared" si="4"/>
        <v>5.771978021978022</v>
      </c>
      <c r="F53" s="3">
        <v>0.1</v>
      </c>
      <c r="G53" s="3">
        <v>24</v>
      </c>
      <c r="H53" s="3">
        <v>0.25</v>
      </c>
      <c r="I53" s="2">
        <f t="shared" si="5"/>
        <v>34.21256541152433</v>
      </c>
      <c r="J53" s="2">
        <f t="shared" si="2"/>
        <v>3.7916666666666665</v>
      </c>
      <c r="K53" s="2">
        <f t="shared" si="3"/>
        <v>227.5</v>
      </c>
    </row>
    <row r="54" spans="1:11" ht="12.75">
      <c r="A54" t="s">
        <v>57</v>
      </c>
      <c r="B54" t="s">
        <v>103</v>
      </c>
      <c r="C54" s="3">
        <v>0.18</v>
      </c>
      <c r="D54" s="3">
        <v>690</v>
      </c>
      <c r="E54" s="2">
        <f t="shared" si="4"/>
        <v>2.491304347826087</v>
      </c>
      <c r="F54" s="3">
        <v>0.1</v>
      </c>
      <c r="G54" s="3">
        <v>24</v>
      </c>
      <c r="H54" s="3">
        <v>0.25</v>
      </c>
      <c r="I54" s="2">
        <f t="shared" si="5"/>
        <v>14.42400800952531</v>
      </c>
      <c r="J54" s="2">
        <f t="shared" si="2"/>
        <v>2.875</v>
      </c>
      <c r="K54" s="2">
        <f t="shared" si="3"/>
        <v>172.5</v>
      </c>
    </row>
    <row r="55" spans="1:11" ht="12.75">
      <c r="A55" t="s">
        <v>57</v>
      </c>
      <c r="B55" t="s">
        <v>95</v>
      </c>
      <c r="C55" s="3">
        <v>0.25</v>
      </c>
      <c r="D55" s="3">
        <v>690</v>
      </c>
      <c r="E55" s="2">
        <f t="shared" si="4"/>
        <v>3.460144927536232</v>
      </c>
      <c r="F55" s="3">
        <v>0.1</v>
      </c>
      <c r="G55" s="3">
        <v>24</v>
      </c>
      <c r="H55" s="3">
        <v>0.25</v>
      </c>
      <c r="I55" s="2">
        <f t="shared" si="5"/>
        <v>20.26791670914208</v>
      </c>
      <c r="J55" s="2">
        <f t="shared" si="2"/>
        <v>2.875</v>
      </c>
      <c r="K55" s="2">
        <f t="shared" si="3"/>
        <v>172.5</v>
      </c>
    </row>
  </sheetData>
  <mergeCells count="1">
    <mergeCell ref="A1:I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4"/>
  <sheetViews>
    <sheetView workbookViewId="0" topLeftCell="A1">
      <selection activeCell="I50" sqref="I50"/>
    </sheetView>
  </sheetViews>
  <sheetFormatPr defaultColWidth="9.00390625" defaultRowHeight="12.75"/>
  <cols>
    <col min="1" max="1" width="11.875" style="0" customWidth="1"/>
    <col min="2" max="2" width="14.125" style="0" customWidth="1"/>
    <col min="3" max="3" width="5.00390625" style="0" customWidth="1"/>
    <col min="4" max="4" width="12.875" style="0" customWidth="1"/>
    <col min="7" max="7" width="3.00390625" style="0" customWidth="1"/>
    <col min="8" max="8" width="4.625" style="0" customWidth="1"/>
    <col min="9" max="9" width="9.125" style="13" customWidth="1"/>
    <col min="10" max="10" width="11.00390625" style="0" bestFit="1" customWidth="1"/>
    <col min="11" max="11" width="13.00390625" style="0" bestFit="1" customWidth="1"/>
  </cols>
  <sheetData>
    <row r="1" spans="1:9" ht="18">
      <c r="A1" s="34" t="s">
        <v>136</v>
      </c>
      <c r="B1" s="36"/>
      <c r="C1" s="36"/>
      <c r="D1" s="36"/>
      <c r="E1" s="36"/>
      <c r="F1" s="36"/>
      <c r="G1" s="36"/>
      <c r="H1" s="36"/>
      <c r="I1" s="36"/>
    </row>
    <row r="2" spans="2:7" ht="12.75">
      <c r="B2" s="3"/>
      <c r="G2" s="6"/>
    </row>
    <row r="3" spans="2:5" ht="12.75">
      <c r="B3" s="7" t="s">
        <v>48</v>
      </c>
      <c r="C3" t="s">
        <v>125</v>
      </c>
      <c r="E3" t="s">
        <v>43</v>
      </c>
    </row>
    <row r="4" spans="2:5" ht="12.75">
      <c r="B4" s="7" t="s">
        <v>49</v>
      </c>
      <c r="C4" t="s">
        <v>126</v>
      </c>
      <c r="E4" t="s">
        <v>44</v>
      </c>
    </row>
    <row r="5" spans="2:6" ht="12.75">
      <c r="B5" s="7" t="s">
        <v>50</v>
      </c>
      <c r="C5" t="s">
        <v>127</v>
      </c>
      <c r="F5" t="s">
        <v>45</v>
      </c>
    </row>
    <row r="6" spans="2:6" ht="12.75">
      <c r="B6" s="7" t="s">
        <v>51</v>
      </c>
      <c r="C6" t="s">
        <v>128</v>
      </c>
      <c r="F6" t="s">
        <v>45</v>
      </c>
    </row>
    <row r="7" spans="2:3" ht="12.75">
      <c r="B7" s="8" t="s">
        <v>52</v>
      </c>
      <c r="C7" t="s">
        <v>129</v>
      </c>
    </row>
    <row r="8" spans="2:6" ht="12.75">
      <c r="B8" s="7" t="s">
        <v>53</v>
      </c>
      <c r="C8" t="s">
        <v>130</v>
      </c>
      <c r="F8" t="s">
        <v>46</v>
      </c>
    </row>
    <row r="9" spans="2:6" ht="12.75">
      <c r="B9" s="7" t="s">
        <v>54</v>
      </c>
      <c r="C9" t="s">
        <v>131</v>
      </c>
      <c r="F9" t="s">
        <v>47</v>
      </c>
    </row>
    <row r="10" spans="2:3" ht="12.75">
      <c r="B10" s="7" t="s">
        <v>58</v>
      </c>
      <c r="C10" t="s">
        <v>132</v>
      </c>
    </row>
    <row r="11" spans="1:11" ht="12.75">
      <c r="A11" s="9"/>
      <c r="B11" s="10" t="s">
        <v>2</v>
      </c>
      <c r="C11" s="10" t="s">
        <v>0</v>
      </c>
      <c r="D11" s="10" t="s">
        <v>1</v>
      </c>
      <c r="E11" s="10" t="s">
        <v>6</v>
      </c>
      <c r="F11" s="10" t="s">
        <v>7</v>
      </c>
      <c r="G11" s="11" t="s">
        <v>8</v>
      </c>
      <c r="H11" s="10" t="s">
        <v>9</v>
      </c>
      <c r="I11" s="12" t="s">
        <v>20</v>
      </c>
      <c r="J11" t="s">
        <v>75</v>
      </c>
      <c r="K11" t="s">
        <v>76</v>
      </c>
    </row>
    <row r="12" spans="1:11" ht="12.75">
      <c r="A12" s="17" t="s">
        <v>19</v>
      </c>
      <c r="B12" s="4" t="s">
        <v>83</v>
      </c>
      <c r="C12" s="19">
        <v>0.18</v>
      </c>
      <c r="D12" s="19">
        <v>2820</v>
      </c>
      <c r="E12" s="20">
        <f aca="true" t="shared" si="0" ref="E12:E49">9550*C12/D12</f>
        <v>0.6095744680851064</v>
      </c>
      <c r="F12" s="19">
        <v>0.15</v>
      </c>
      <c r="G12" s="19">
        <v>29</v>
      </c>
      <c r="H12" s="19">
        <v>1</v>
      </c>
      <c r="I12" s="21">
        <f aca="true" t="shared" si="1" ref="I12:I49">(E12-F12)*PI()*G12/50/H12</f>
        <v>0.8374015481738921</v>
      </c>
      <c r="J12" s="2">
        <f>H12*D12/60</f>
        <v>47</v>
      </c>
      <c r="K12" s="2">
        <f>H12*D12</f>
        <v>2820</v>
      </c>
    </row>
    <row r="13" spans="1:11" ht="12.75">
      <c r="A13" s="14" t="s">
        <v>19</v>
      </c>
      <c r="B13" s="4" t="s">
        <v>84</v>
      </c>
      <c r="C13" s="15">
        <v>0.25</v>
      </c>
      <c r="D13" s="15">
        <v>2830</v>
      </c>
      <c r="E13" s="16">
        <f t="shared" si="0"/>
        <v>0.8436395759717314</v>
      </c>
      <c r="F13" s="15">
        <v>0.15</v>
      </c>
      <c r="G13" s="15">
        <v>29</v>
      </c>
      <c r="H13" s="15">
        <v>1</v>
      </c>
      <c r="I13" s="23">
        <f t="shared" si="1"/>
        <v>1.2638971377449197</v>
      </c>
      <c r="J13" s="2">
        <f aca="true" t="shared" si="2" ref="J13:J49">H13*D13/60</f>
        <v>47.166666666666664</v>
      </c>
      <c r="K13" s="2">
        <f aca="true" t="shared" si="3" ref="K13:K49">H13*D13</f>
        <v>2830</v>
      </c>
    </row>
    <row r="14" spans="1:11" ht="12.75">
      <c r="A14" s="14" t="s">
        <v>19</v>
      </c>
      <c r="B14" s="4" t="s">
        <v>85</v>
      </c>
      <c r="C14" s="15">
        <v>0.12</v>
      </c>
      <c r="D14" s="15">
        <v>1380</v>
      </c>
      <c r="E14" s="16">
        <f t="shared" si="0"/>
        <v>0.8304347826086956</v>
      </c>
      <c r="F14" s="15">
        <v>0.15</v>
      </c>
      <c r="G14" s="15">
        <v>29</v>
      </c>
      <c r="H14" s="15">
        <v>1</v>
      </c>
      <c r="I14" s="23">
        <f t="shared" si="1"/>
        <v>1.2398363702884587</v>
      </c>
      <c r="J14" s="2">
        <f t="shared" si="2"/>
        <v>23</v>
      </c>
      <c r="K14" s="2">
        <f t="shared" si="3"/>
        <v>1380</v>
      </c>
    </row>
    <row r="15" spans="1:11" ht="12.75">
      <c r="A15" s="14" t="s">
        <v>19</v>
      </c>
      <c r="B15" s="4" t="s">
        <v>96</v>
      </c>
      <c r="C15" s="15">
        <v>0.18</v>
      </c>
      <c r="D15" s="15">
        <v>1350</v>
      </c>
      <c r="E15" s="16">
        <f t="shared" si="0"/>
        <v>1.2733333333333334</v>
      </c>
      <c r="F15" s="15">
        <v>0.15</v>
      </c>
      <c r="G15" s="15">
        <v>29</v>
      </c>
      <c r="H15" s="15">
        <v>1</v>
      </c>
      <c r="I15" s="23">
        <f t="shared" si="1"/>
        <v>2.04685233356887</v>
      </c>
      <c r="J15" s="2">
        <f t="shared" si="2"/>
        <v>22.5</v>
      </c>
      <c r="K15" s="2">
        <f t="shared" si="3"/>
        <v>1350</v>
      </c>
    </row>
    <row r="16" spans="1:11" ht="12.75">
      <c r="A16" s="14" t="s">
        <v>19</v>
      </c>
      <c r="B16" s="4" t="s">
        <v>87</v>
      </c>
      <c r="C16" s="15">
        <v>0.09</v>
      </c>
      <c r="D16" s="15">
        <v>895</v>
      </c>
      <c r="E16" s="16">
        <f t="shared" si="0"/>
        <v>0.9603351955307262</v>
      </c>
      <c r="F16" s="15">
        <v>0.15</v>
      </c>
      <c r="G16" s="15">
        <v>29</v>
      </c>
      <c r="H16" s="15">
        <v>1</v>
      </c>
      <c r="I16" s="23">
        <f t="shared" si="1"/>
        <v>1.4765309963902553</v>
      </c>
      <c r="J16" s="2">
        <f t="shared" si="2"/>
        <v>14.916666666666666</v>
      </c>
      <c r="K16" s="2">
        <f t="shared" si="3"/>
        <v>895</v>
      </c>
    </row>
    <row r="17" spans="1:11" ht="12.75">
      <c r="A17" s="14" t="s">
        <v>19</v>
      </c>
      <c r="B17" s="4" t="s">
        <v>5</v>
      </c>
      <c r="C17" s="15">
        <v>0.04</v>
      </c>
      <c r="D17" s="15">
        <v>635</v>
      </c>
      <c r="E17" s="16">
        <f t="shared" si="0"/>
        <v>0.6015748031496063</v>
      </c>
      <c r="F17" s="15">
        <v>0.15</v>
      </c>
      <c r="G17" s="15">
        <v>29</v>
      </c>
      <c r="H17" s="15">
        <v>1</v>
      </c>
      <c r="I17" s="23">
        <f t="shared" si="1"/>
        <v>0.8228251687902148</v>
      </c>
      <c r="J17" s="2">
        <f t="shared" si="2"/>
        <v>10.583333333333334</v>
      </c>
      <c r="K17" s="2">
        <f t="shared" si="3"/>
        <v>635</v>
      </c>
    </row>
    <row r="18" spans="1:11" ht="12.75">
      <c r="A18" s="14" t="s">
        <v>19</v>
      </c>
      <c r="B18" s="4" t="s">
        <v>88</v>
      </c>
      <c r="C18" s="19">
        <v>0.37</v>
      </c>
      <c r="D18" s="19">
        <v>2800</v>
      </c>
      <c r="E18" s="20">
        <f t="shared" si="0"/>
        <v>1.2619642857142856</v>
      </c>
      <c r="F18" s="19">
        <v>0.15</v>
      </c>
      <c r="G18" s="19">
        <v>29</v>
      </c>
      <c r="H18" s="19">
        <v>1</v>
      </c>
      <c r="I18" s="21">
        <f t="shared" si="1"/>
        <v>2.026136522011449</v>
      </c>
      <c r="J18" s="2">
        <f t="shared" si="2"/>
        <v>46.666666666666664</v>
      </c>
      <c r="K18" s="2">
        <f t="shared" si="3"/>
        <v>2800</v>
      </c>
    </row>
    <row r="19" spans="1:11" ht="12.75">
      <c r="A19" s="14" t="s">
        <v>19</v>
      </c>
      <c r="B19" s="4" t="s">
        <v>89</v>
      </c>
      <c r="C19" s="15">
        <v>0.55</v>
      </c>
      <c r="D19" s="15">
        <v>2800</v>
      </c>
      <c r="E19" s="16">
        <f t="shared" si="0"/>
        <v>1.8758928571428573</v>
      </c>
      <c r="F19" s="15">
        <v>0.15</v>
      </c>
      <c r="G19" s="15">
        <v>29</v>
      </c>
      <c r="H19" s="15">
        <v>1</v>
      </c>
      <c r="I19" s="23">
        <f t="shared" si="1"/>
        <v>3.144790346112197</v>
      </c>
      <c r="J19" s="2">
        <f t="shared" si="2"/>
        <v>46.666666666666664</v>
      </c>
      <c r="K19" s="2">
        <f t="shared" si="3"/>
        <v>2800</v>
      </c>
    </row>
    <row r="20" spans="1:11" ht="12.75">
      <c r="A20" s="14" t="s">
        <v>19</v>
      </c>
      <c r="B20" s="4" t="s">
        <v>90</v>
      </c>
      <c r="C20" s="15">
        <v>0.25</v>
      </c>
      <c r="D20" s="15">
        <v>1380</v>
      </c>
      <c r="E20" s="16">
        <f t="shared" si="0"/>
        <v>1.730072463768116</v>
      </c>
      <c r="F20" s="15">
        <v>0.15</v>
      </c>
      <c r="G20" s="15">
        <v>29</v>
      </c>
      <c r="H20" s="15">
        <v>1</v>
      </c>
      <c r="I20" s="23">
        <f t="shared" si="1"/>
        <v>2.8790875457017937</v>
      </c>
      <c r="J20" s="2">
        <f t="shared" si="2"/>
        <v>23</v>
      </c>
      <c r="K20" s="2">
        <f t="shared" si="3"/>
        <v>1380</v>
      </c>
    </row>
    <row r="21" spans="1:11" ht="12.75">
      <c r="A21" s="14" t="s">
        <v>19</v>
      </c>
      <c r="B21" s="4" t="s">
        <v>91</v>
      </c>
      <c r="C21" s="15">
        <v>0.37</v>
      </c>
      <c r="D21" s="15">
        <v>1370</v>
      </c>
      <c r="E21" s="16">
        <f t="shared" si="0"/>
        <v>2.5791970802919706</v>
      </c>
      <c r="F21" s="15">
        <v>0.15</v>
      </c>
      <c r="G21" s="15">
        <v>29</v>
      </c>
      <c r="H21" s="15">
        <v>1</v>
      </c>
      <c r="I21" s="23">
        <f t="shared" si="1"/>
        <v>4.426297666908877</v>
      </c>
      <c r="J21" s="2">
        <f t="shared" si="2"/>
        <v>22.833333333333332</v>
      </c>
      <c r="K21" s="2">
        <f t="shared" si="3"/>
        <v>1370</v>
      </c>
    </row>
    <row r="22" spans="1:11" ht="12.75">
      <c r="A22" s="14" t="s">
        <v>19</v>
      </c>
      <c r="B22" s="4" t="s">
        <v>92</v>
      </c>
      <c r="C22" s="15">
        <v>0.18</v>
      </c>
      <c r="D22" s="15">
        <v>900</v>
      </c>
      <c r="E22" s="16">
        <f t="shared" si="0"/>
        <v>1.91</v>
      </c>
      <c r="F22" s="15">
        <v>0.15</v>
      </c>
      <c r="G22" s="15">
        <v>29</v>
      </c>
      <c r="H22" s="15">
        <v>1</v>
      </c>
      <c r="I22" s="23">
        <f t="shared" si="1"/>
        <v>3.206937780784461</v>
      </c>
      <c r="J22" s="2">
        <f t="shared" si="2"/>
        <v>15</v>
      </c>
      <c r="K22" s="2">
        <f t="shared" si="3"/>
        <v>900</v>
      </c>
    </row>
    <row r="23" spans="1:11" ht="12.75">
      <c r="A23" s="14" t="s">
        <v>19</v>
      </c>
      <c r="B23" s="4" t="s">
        <v>93</v>
      </c>
      <c r="C23" s="15">
        <v>0.25</v>
      </c>
      <c r="D23" s="15">
        <v>890</v>
      </c>
      <c r="E23" s="16">
        <f t="shared" si="0"/>
        <v>2.682584269662921</v>
      </c>
      <c r="F23" s="15">
        <v>0.15</v>
      </c>
      <c r="G23" s="15">
        <v>29</v>
      </c>
      <c r="H23" s="15">
        <v>1</v>
      </c>
      <c r="I23" s="23">
        <f t="shared" si="1"/>
        <v>4.61468191897866</v>
      </c>
      <c r="J23" s="2">
        <f t="shared" si="2"/>
        <v>14.833333333333334</v>
      </c>
      <c r="K23" s="2">
        <f t="shared" si="3"/>
        <v>890</v>
      </c>
    </row>
    <row r="24" spans="1:11" ht="12.75">
      <c r="A24" s="14" t="s">
        <v>19</v>
      </c>
      <c r="B24" s="4" t="s">
        <v>94</v>
      </c>
      <c r="C24" s="15">
        <v>0.09</v>
      </c>
      <c r="D24" s="15">
        <v>660</v>
      </c>
      <c r="E24" s="16">
        <f t="shared" si="0"/>
        <v>1.3022727272727272</v>
      </c>
      <c r="F24" s="15">
        <v>0.15</v>
      </c>
      <c r="G24" s="15">
        <v>29</v>
      </c>
      <c r="H24" s="15">
        <v>1</v>
      </c>
      <c r="I24" s="23">
        <f t="shared" si="1"/>
        <v>2.0995834902604877</v>
      </c>
      <c r="J24" s="2">
        <f t="shared" si="2"/>
        <v>11</v>
      </c>
      <c r="K24" s="2">
        <f t="shared" si="3"/>
        <v>660</v>
      </c>
    </row>
    <row r="25" spans="1:11" ht="12.75">
      <c r="A25" s="14" t="s">
        <v>19</v>
      </c>
      <c r="B25" s="4" t="s">
        <v>95</v>
      </c>
      <c r="C25" s="25">
        <v>0.12</v>
      </c>
      <c r="D25" s="25">
        <v>690</v>
      </c>
      <c r="E25" s="26">
        <f t="shared" si="0"/>
        <v>1.6608695652173913</v>
      </c>
      <c r="F25" s="25">
        <v>0.15</v>
      </c>
      <c r="G25" s="25">
        <v>29</v>
      </c>
      <c r="H25" s="25">
        <v>1</v>
      </c>
      <c r="I25" s="27">
        <f t="shared" si="1"/>
        <v>2.7529913014392298</v>
      </c>
      <c r="J25" s="2">
        <f t="shared" si="2"/>
        <v>11.5</v>
      </c>
      <c r="K25" s="2">
        <f t="shared" si="3"/>
        <v>690</v>
      </c>
    </row>
    <row r="26" spans="1:11" ht="12.75">
      <c r="A26" s="14" t="s">
        <v>19</v>
      </c>
      <c r="B26" t="s">
        <v>97</v>
      </c>
      <c r="C26" s="19">
        <v>0.75</v>
      </c>
      <c r="D26" s="19">
        <v>2840</v>
      </c>
      <c r="E26" s="20">
        <f t="shared" si="0"/>
        <v>2.522007042253521</v>
      </c>
      <c r="F26" s="19">
        <v>0.15</v>
      </c>
      <c r="G26" s="19">
        <v>29</v>
      </c>
      <c r="H26" s="19">
        <v>1</v>
      </c>
      <c r="I26" s="21">
        <f t="shared" si="1"/>
        <v>4.3220903409600115</v>
      </c>
      <c r="J26" s="2">
        <f t="shared" si="2"/>
        <v>47.333333333333336</v>
      </c>
      <c r="K26" s="2">
        <f t="shared" si="3"/>
        <v>2840</v>
      </c>
    </row>
    <row r="27" spans="1:11" ht="12.75">
      <c r="A27" s="14" t="s">
        <v>19</v>
      </c>
      <c r="B27" t="s">
        <v>98</v>
      </c>
      <c r="C27" s="15">
        <v>1.1</v>
      </c>
      <c r="D27" s="15">
        <v>2840</v>
      </c>
      <c r="E27" s="16">
        <f t="shared" si="0"/>
        <v>3.698943661971831</v>
      </c>
      <c r="F27" s="15">
        <v>0.15</v>
      </c>
      <c r="G27" s="15">
        <v>29</v>
      </c>
      <c r="H27" s="15">
        <v>1</v>
      </c>
      <c r="I27" s="23">
        <f t="shared" si="1"/>
        <v>6.466614495143762</v>
      </c>
      <c r="J27" s="2">
        <f t="shared" si="2"/>
        <v>47.333333333333336</v>
      </c>
      <c r="K27" s="2">
        <f t="shared" si="3"/>
        <v>2840</v>
      </c>
    </row>
    <row r="28" spans="1:11" ht="12.75">
      <c r="A28" s="14" t="s">
        <v>19</v>
      </c>
      <c r="B28" t="s">
        <v>99</v>
      </c>
      <c r="C28" s="15">
        <v>0.55</v>
      </c>
      <c r="D28" s="15">
        <v>1380</v>
      </c>
      <c r="E28" s="16">
        <f t="shared" si="0"/>
        <v>3.806159420289855</v>
      </c>
      <c r="F28" s="15">
        <v>0.15</v>
      </c>
      <c r="G28" s="15">
        <v>29</v>
      </c>
      <c r="H28" s="15">
        <v>1</v>
      </c>
      <c r="I28" s="23">
        <f t="shared" si="1"/>
        <v>6.661974873578721</v>
      </c>
      <c r="J28" s="2">
        <f t="shared" si="2"/>
        <v>23</v>
      </c>
      <c r="K28" s="2">
        <f t="shared" si="3"/>
        <v>1380</v>
      </c>
    </row>
    <row r="29" spans="1:11" ht="12.75">
      <c r="A29" s="14" t="s">
        <v>19</v>
      </c>
      <c r="B29" t="s">
        <v>100</v>
      </c>
      <c r="C29" s="15">
        <v>0.75</v>
      </c>
      <c r="D29" s="15">
        <v>1380</v>
      </c>
      <c r="E29" s="16">
        <f t="shared" si="0"/>
        <v>5.190217391304348</v>
      </c>
      <c r="F29" s="15">
        <v>0.15</v>
      </c>
      <c r="G29" s="15">
        <v>29</v>
      </c>
      <c r="H29" s="15">
        <v>1</v>
      </c>
      <c r="I29" s="23">
        <f t="shared" si="1"/>
        <v>9.183899758830005</v>
      </c>
      <c r="J29" s="2">
        <f t="shared" si="2"/>
        <v>23</v>
      </c>
      <c r="K29" s="2">
        <f t="shared" si="3"/>
        <v>1380</v>
      </c>
    </row>
    <row r="30" spans="1:11" ht="12.75">
      <c r="A30" s="14" t="s">
        <v>19</v>
      </c>
      <c r="B30" t="s">
        <v>101</v>
      </c>
      <c r="C30" s="15">
        <v>0.37</v>
      </c>
      <c r="D30" s="15">
        <v>910</v>
      </c>
      <c r="E30" s="16">
        <f t="shared" si="0"/>
        <v>3.882967032967033</v>
      </c>
      <c r="F30" s="15">
        <v>0.15</v>
      </c>
      <c r="G30" s="15">
        <v>29</v>
      </c>
      <c r="H30" s="15">
        <v>1</v>
      </c>
      <c r="I30" s="23">
        <f t="shared" si="1"/>
        <v>6.8019278479800285</v>
      </c>
      <c r="J30" s="2">
        <f t="shared" si="2"/>
        <v>15.166666666666666</v>
      </c>
      <c r="K30" s="2">
        <f t="shared" si="3"/>
        <v>910</v>
      </c>
    </row>
    <row r="31" spans="1:11" ht="12.75">
      <c r="A31" s="14" t="s">
        <v>19</v>
      </c>
      <c r="B31" t="s">
        <v>102</v>
      </c>
      <c r="C31" s="15">
        <v>0.55</v>
      </c>
      <c r="D31" s="15">
        <v>910</v>
      </c>
      <c r="E31" s="16">
        <f t="shared" si="0"/>
        <v>5.771978021978022</v>
      </c>
      <c r="F31" s="15">
        <v>0.15</v>
      </c>
      <c r="G31" s="15">
        <v>29</v>
      </c>
      <c r="H31" s="15">
        <v>1</v>
      </c>
      <c r="I31" s="23">
        <f t="shared" si="1"/>
        <v>10.243939614443867</v>
      </c>
      <c r="J31" s="2">
        <f t="shared" si="2"/>
        <v>15.166666666666666</v>
      </c>
      <c r="K31" s="2">
        <f t="shared" si="3"/>
        <v>910</v>
      </c>
    </row>
    <row r="32" spans="1:11" ht="12.75">
      <c r="A32" s="14" t="s">
        <v>19</v>
      </c>
      <c r="B32" t="s">
        <v>103</v>
      </c>
      <c r="C32" s="15">
        <v>0.18</v>
      </c>
      <c r="D32" s="15">
        <v>690</v>
      </c>
      <c r="E32" s="16">
        <f t="shared" si="0"/>
        <v>2.491304347826087</v>
      </c>
      <c r="F32" s="15">
        <v>0.15</v>
      </c>
      <c r="G32" s="15">
        <v>29</v>
      </c>
      <c r="H32" s="15">
        <v>1</v>
      </c>
      <c r="I32" s="23">
        <f t="shared" si="1"/>
        <v>4.266146232590001</v>
      </c>
      <c r="J32" s="2">
        <f t="shared" si="2"/>
        <v>11.5</v>
      </c>
      <c r="K32" s="2">
        <f t="shared" si="3"/>
        <v>690</v>
      </c>
    </row>
    <row r="33" spans="1:11" ht="12.75">
      <c r="A33" s="14" t="s">
        <v>19</v>
      </c>
      <c r="B33" t="s">
        <v>95</v>
      </c>
      <c r="C33" s="25">
        <v>0.25</v>
      </c>
      <c r="D33" s="25">
        <v>690</v>
      </c>
      <c r="E33" s="26">
        <f t="shared" si="0"/>
        <v>3.460144927536232</v>
      </c>
      <c r="F33" s="25">
        <v>0.15</v>
      </c>
      <c r="G33" s="25">
        <v>29</v>
      </c>
      <c r="H33" s="25">
        <v>1</v>
      </c>
      <c r="I33" s="27">
        <f t="shared" si="1"/>
        <v>6.031493652265899</v>
      </c>
      <c r="J33" s="2">
        <f t="shared" si="2"/>
        <v>11.5</v>
      </c>
      <c r="K33" s="2">
        <f t="shared" si="3"/>
        <v>690</v>
      </c>
    </row>
    <row r="34" spans="1:11" ht="12.75">
      <c r="A34" s="14" t="s">
        <v>19</v>
      </c>
      <c r="B34" s="18" t="s">
        <v>104</v>
      </c>
      <c r="C34" s="19">
        <v>1.5</v>
      </c>
      <c r="D34" s="19">
        <v>2870</v>
      </c>
      <c r="E34" s="20">
        <f t="shared" si="0"/>
        <v>4.991289198606272</v>
      </c>
      <c r="F34" s="19">
        <v>0.15</v>
      </c>
      <c r="G34" s="19">
        <v>29</v>
      </c>
      <c r="H34" s="19">
        <v>1</v>
      </c>
      <c r="I34" s="21">
        <f t="shared" si="1"/>
        <v>8.821427976542147</v>
      </c>
      <c r="J34" s="2">
        <f t="shared" si="2"/>
        <v>47.833333333333336</v>
      </c>
      <c r="K34" s="2">
        <f t="shared" si="3"/>
        <v>2870</v>
      </c>
    </row>
    <row r="35" spans="1:11" ht="12.75">
      <c r="A35" s="14" t="s">
        <v>19</v>
      </c>
      <c r="B35" s="22" t="s">
        <v>84</v>
      </c>
      <c r="C35" s="15">
        <v>2.2</v>
      </c>
      <c r="D35" s="15">
        <v>2865</v>
      </c>
      <c r="E35" s="16">
        <f t="shared" si="0"/>
        <v>7.333333333333333</v>
      </c>
      <c r="F35" s="15">
        <v>0.15</v>
      </c>
      <c r="G35" s="15">
        <v>29</v>
      </c>
      <c r="H35" s="15">
        <v>1</v>
      </c>
      <c r="I35" s="23">
        <f t="shared" si="1"/>
        <v>13.088922192406274</v>
      </c>
      <c r="J35" s="2">
        <f t="shared" si="2"/>
        <v>47.75</v>
      </c>
      <c r="K35" s="2">
        <f t="shared" si="3"/>
        <v>2865</v>
      </c>
    </row>
    <row r="36" spans="1:11" ht="12.75">
      <c r="A36" s="14" t="s">
        <v>19</v>
      </c>
      <c r="B36" s="22" t="s">
        <v>105</v>
      </c>
      <c r="C36" s="15">
        <v>1.1</v>
      </c>
      <c r="D36" s="15">
        <v>1410</v>
      </c>
      <c r="E36" s="16">
        <f t="shared" si="0"/>
        <v>7.450354609929078</v>
      </c>
      <c r="F36" s="15">
        <v>0.15</v>
      </c>
      <c r="G36" s="15">
        <v>29</v>
      </c>
      <c r="H36" s="15">
        <v>1</v>
      </c>
      <c r="I36" s="23">
        <f t="shared" si="1"/>
        <v>13.30214943846907</v>
      </c>
      <c r="J36" s="2">
        <f t="shared" si="2"/>
        <v>23.5</v>
      </c>
      <c r="K36" s="2">
        <f t="shared" si="3"/>
        <v>1410</v>
      </c>
    </row>
    <row r="37" spans="1:11" ht="12.75">
      <c r="A37" s="14" t="s">
        <v>19</v>
      </c>
      <c r="B37" s="22" t="s">
        <v>106</v>
      </c>
      <c r="C37" s="15">
        <v>1.5</v>
      </c>
      <c r="D37" s="15">
        <v>1410</v>
      </c>
      <c r="E37" s="16">
        <f t="shared" si="0"/>
        <v>10.159574468085106</v>
      </c>
      <c r="F37" s="15">
        <v>0.15</v>
      </c>
      <c r="G37" s="15">
        <v>29</v>
      </c>
      <c r="H37" s="15">
        <v>1</v>
      </c>
      <c r="I37" s="23">
        <f t="shared" si="1"/>
        <v>18.238683256407754</v>
      </c>
      <c r="J37" s="2">
        <f t="shared" si="2"/>
        <v>23.5</v>
      </c>
      <c r="K37" s="2">
        <f t="shared" si="3"/>
        <v>1410</v>
      </c>
    </row>
    <row r="38" spans="1:11" ht="12.75">
      <c r="A38" s="14" t="s">
        <v>19</v>
      </c>
      <c r="B38" s="22" t="s">
        <v>107</v>
      </c>
      <c r="C38" s="15">
        <v>0.75</v>
      </c>
      <c r="D38" s="15">
        <v>940</v>
      </c>
      <c r="E38" s="16">
        <f t="shared" si="0"/>
        <v>7.61968085106383</v>
      </c>
      <c r="F38" s="15">
        <v>0.15</v>
      </c>
      <c r="G38" s="15">
        <v>29</v>
      </c>
      <c r="H38" s="15">
        <v>1</v>
      </c>
      <c r="I38" s="23">
        <f t="shared" si="1"/>
        <v>13.610682802090238</v>
      </c>
      <c r="J38" s="2">
        <f t="shared" si="2"/>
        <v>15.666666666666666</v>
      </c>
      <c r="K38" s="2">
        <f t="shared" si="3"/>
        <v>940</v>
      </c>
    </row>
    <row r="39" spans="1:11" ht="12.75">
      <c r="A39" s="14" t="s">
        <v>19</v>
      </c>
      <c r="B39" s="22" t="s">
        <v>108</v>
      </c>
      <c r="C39" s="15">
        <v>1.1</v>
      </c>
      <c r="D39" s="15">
        <v>930</v>
      </c>
      <c r="E39" s="16">
        <f t="shared" si="0"/>
        <v>11.295698924731182</v>
      </c>
      <c r="F39" s="15">
        <v>0.15</v>
      </c>
      <c r="G39" s="15">
        <v>29</v>
      </c>
      <c r="H39" s="15">
        <v>1</v>
      </c>
      <c r="I39" s="23">
        <f t="shared" si="1"/>
        <v>20.308842599414298</v>
      </c>
      <c r="J39" s="2">
        <f t="shared" si="2"/>
        <v>15.5</v>
      </c>
      <c r="K39" s="2">
        <f t="shared" si="3"/>
        <v>930</v>
      </c>
    </row>
    <row r="40" spans="1:11" ht="12.75">
      <c r="A40" s="14" t="s">
        <v>19</v>
      </c>
      <c r="B40" s="22" t="s">
        <v>109</v>
      </c>
      <c r="C40" s="15">
        <v>0.37</v>
      </c>
      <c r="D40" s="15">
        <v>705</v>
      </c>
      <c r="E40" s="16">
        <f t="shared" si="0"/>
        <v>5.012056737588653</v>
      </c>
      <c r="F40" s="15">
        <v>0.15</v>
      </c>
      <c r="G40" s="15">
        <v>29</v>
      </c>
      <c r="H40" s="15">
        <v>1</v>
      </c>
      <c r="I40" s="23">
        <f t="shared" si="1"/>
        <v>8.859269002324256</v>
      </c>
      <c r="J40" s="2">
        <f t="shared" si="2"/>
        <v>11.75</v>
      </c>
      <c r="K40" s="2">
        <f t="shared" si="3"/>
        <v>705</v>
      </c>
    </row>
    <row r="41" spans="1:11" ht="12.75">
      <c r="A41" s="14" t="s">
        <v>19</v>
      </c>
      <c r="B41" s="22" t="s">
        <v>110</v>
      </c>
      <c r="C41" s="15">
        <v>0.55</v>
      </c>
      <c r="D41" s="15">
        <v>705</v>
      </c>
      <c r="E41" s="16">
        <f t="shared" si="0"/>
        <v>7.450354609929078</v>
      </c>
      <c r="F41" s="15">
        <v>0.15</v>
      </c>
      <c r="G41" s="15">
        <v>29</v>
      </c>
      <c r="H41" s="15">
        <v>1</v>
      </c>
      <c r="I41" s="23">
        <f t="shared" si="1"/>
        <v>13.30214943846907</v>
      </c>
      <c r="J41" s="2">
        <f t="shared" si="2"/>
        <v>11.75</v>
      </c>
      <c r="K41" s="2">
        <f t="shared" si="3"/>
        <v>705</v>
      </c>
    </row>
    <row r="42" spans="1:11" ht="12.75">
      <c r="A42" s="14" t="s">
        <v>19</v>
      </c>
      <c r="B42" s="24" t="s">
        <v>33</v>
      </c>
      <c r="C42" s="25">
        <v>0.75</v>
      </c>
      <c r="D42" s="25">
        <v>685</v>
      </c>
      <c r="E42" s="26">
        <f t="shared" si="0"/>
        <v>10.456204379562044</v>
      </c>
      <c r="F42" s="25">
        <v>0.15</v>
      </c>
      <c r="G42" s="25">
        <v>29</v>
      </c>
      <c r="H42" s="25">
        <v>1</v>
      </c>
      <c r="I42" s="27">
        <f t="shared" si="1"/>
        <v>18.7791796598317</v>
      </c>
      <c r="J42" s="2">
        <f t="shared" si="2"/>
        <v>11.416666666666666</v>
      </c>
      <c r="K42" s="2">
        <f t="shared" si="3"/>
        <v>685</v>
      </c>
    </row>
    <row r="43" spans="1:11" ht="12.75">
      <c r="A43" s="14" t="s">
        <v>19</v>
      </c>
      <c r="B43" s="18" t="s">
        <v>111</v>
      </c>
      <c r="C43" s="19">
        <v>3</v>
      </c>
      <c r="D43" s="19">
        <v>2895</v>
      </c>
      <c r="E43" s="20">
        <f t="shared" si="0"/>
        <v>9.896373056994818</v>
      </c>
      <c r="F43" s="19">
        <v>0.15</v>
      </c>
      <c r="G43" s="19">
        <v>29</v>
      </c>
      <c r="H43" s="19">
        <v>1</v>
      </c>
      <c r="I43" s="21">
        <f t="shared" si="1"/>
        <v>17.75909771710024</v>
      </c>
      <c r="J43" s="2">
        <f t="shared" si="2"/>
        <v>48.25</v>
      </c>
      <c r="K43" s="2">
        <f t="shared" si="3"/>
        <v>2895</v>
      </c>
    </row>
    <row r="44" spans="1:11" ht="12.75">
      <c r="A44" s="14" t="s">
        <v>19</v>
      </c>
      <c r="B44" s="22" t="s">
        <v>38</v>
      </c>
      <c r="C44" s="15">
        <v>4.6</v>
      </c>
      <c r="D44" s="15">
        <v>2880</v>
      </c>
      <c r="E44" s="16">
        <f t="shared" si="0"/>
        <v>15.253472222222221</v>
      </c>
      <c r="F44" s="15">
        <v>0.15</v>
      </c>
      <c r="G44" s="15">
        <v>29</v>
      </c>
      <c r="H44" s="15">
        <v>1</v>
      </c>
      <c r="I44" s="23">
        <f t="shared" si="1"/>
        <v>27.520395278677885</v>
      </c>
      <c r="J44" s="2">
        <f t="shared" si="2"/>
        <v>48</v>
      </c>
      <c r="K44" s="2">
        <f t="shared" si="3"/>
        <v>2880</v>
      </c>
    </row>
    <row r="45" spans="1:11" ht="12.75">
      <c r="A45" s="14" t="s">
        <v>19</v>
      </c>
      <c r="B45" s="22" t="s">
        <v>112</v>
      </c>
      <c r="C45" s="15">
        <v>2.2</v>
      </c>
      <c r="D45" s="15">
        <v>1420</v>
      </c>
      <c r="E45" s="16">
        <f t="shared" si="0"/>
        <v>14.795774647887324</v>
      </c>
      <c r="F45" s="15">
        <v>0.15</v>
      </c>
      <c r="G45" s="15">
        <v>29</v>
      </c>
      <c r="H45" s="15">
        <v>1</v>
      </c>
      <c r="I45" s="23">
        <f t="shared" si="1"/>
        <v>26.686413663161986</v>
      </c>
      <c r="J45" s="2">
        <f t="shared" si="2"/>
        <v>23.666666666666668</v>
      </c>
      <c r="K45" s="2">
        <f t="shared" si="3"/>
        <v>1420</v>
      </c>
    </row>
    <row r="46" spans="1:11" ht="12.75">
      <c r="A46" s="14" t="s">
        <v>19</v>
      </c>
      <c r="B46" s="22" t="s">
        <v>113</v>
      </c>
      <c r="C46" s="15">
        <v>3</v>
      </c>
      <c r="D46" s="15">
        <v>1420</v>
      </c>
      <c r="E46" s="16">
        <f t="shared" si="0"/>
        <v>20.176056338028168</v>
      </c>
      <c r="F46" s="15">
        <v>0.15</v>
      </c>
      <c r="G46" s="15">
        <v>29</v>
      </c>
      <c r="H46" s="15">
        <v>1</v>
      </c>
      <c r="I46" s="23">
        <f t="shared" si="1"/>
        <v>36.48995265371628</v>
      </c>
      <c r="J46" s="2">
        <f t="shared" si="2"/>
        <v>23.666666666666668</v>
      </c>
      <c r="K46" s="2">
        <f t="shared" si="3"/>
        <v>1420</v>
      </c>
    </row>
    <row r="47" spans="1:11" ht="12.75">
      <c r="A47" s="14" t="s">
        <v>19</v>
      </c>
      <c r="B47" s="22" t="s">
        <v>114</v>
      </c>
      <c r="C47" s="15">
        <v>1.5</v>
      </c>
      <c r="D47" s="15">
        <v>925</v>
      </c>
      <c r="E47" s="16">
        <f t="shared" si="0"/>
        <v>15.486486486486486</v>
      </c>
      <c r="F47" s="15">
        <v>0.15</v>
      </c>
      <c r="G47" s="15">
        <v>29</v>
      </c>
      <c r="H47" s="15">
        <v>1</v>
      </c>
      <c r="I47" s="23">
        <f t="shared" si="1"/>
        <v>27.944976101138547</v>
      </c>
      <c r="J47" s="2">
        <f t="shared" si="2"/>
        <v>15.416666666666666</v>
      </c>
      <c r="K47" s="2">
        <f t="shared" si="3"/>
        <v>925</v>
      </c>
    </row>
    <row r="48" spans="1:11" ht="12.75">
      <c r="A48" s="14" t="s">
        <v>19</v>
      </c>
      <c r="B48" s="22" t="s">
        <v>115</v>
      </c>
      <c r="C48" s="15">
        <v>0.75</v>
      </c>
      <c r="D48" s="15">
        <v>680</v>
      </c>
      <c r="E48" s="16">
        <f t="shared" si="0"/>
        <v>10.533088235294118</v>
      </c>
      <c r="F48" s="15">
        <v>0.15</v>
      </c>
      <c r="G48" s="15">
        <v>29</v>
      </c>
      <c r="H48" s="15">
        <v>1</v>
      </c>
      <c r="I48" s="23">
        <f t="shared" si="1"/>
        <v>18.919271558513273</v>
      </c>
      <c r="J48" s="2">
        <f t="shared" si="2"/>
        <v>11.333333333333334</v>
      </c>
      <c r="K48" s="2">
        <f t="shared" si="3"/>
        <v>680</v>
      </c>
    </row>
    <row r="49" spans="1:11" ht="12.75">
      <c r="A49" s="14" t="s">
        <v>19</v>
      </c>
      <c r="B49" s="24" t="s">
        <v>116</v>
      </c>
      <c r="C49" s="25">
        <v>1.1</v>
      </c>
      <c r="D49" s="25">
        <v>680</v>
      </c>
      <c r="E49" s="26">
        <f t="shared" si="0"/>
        <v>15.448529411764707</v>
      </c>
      <c r="F49" s="25">
        <v>0.15</v>
      </c>
      <c r="G49" s="25">
        <v>29</v>
      </c>
      <c r="H49" s="25">
        <v>1</v>
      </c>
      <c r="I49" s="27">
        <f t="shared" si="1"/>
        <v>27.87581361422188</v>
      </c>
      <c r="J49" s="2">
        <f t="shared" si="2"/>
        <v>11.333333333333334</v>
      </c>
      <c r="K49" s="2">
        <f t="shared" si="3"/>
        <v>680</v>
      </c>
    </row>
    <row r="55" spans="1:9" ht="18">
      <c r="A55" s="34" t="s">
        <v>137</v>
      </c>
      <c r="B55" s="36"/>
      <c r="C55" s="36"/>
      <c r="D55" s="36"/>
      <c r="E55" s="36"/>
      <c r="F55" s="36"/>
      <c r="G55" s="36"/>
      <c r="H55" s="36"/>
      <c r="I55" s="36"/>
    </row>
    <row r="56" spans="2:7" ht="12.75">
      <c r="B56" s="3"/>
      <c r="G56" s="6"/>
    </row>
    <row r="57" spans="2:5" ht="12.75">
      <c r="B57" s="7" t="s">
        <v>48</v>
      </c>
      <c r="C57" t="s">
        <v>125</v>
      </c>
      <c r="E57" t="s">
        <v>43</v>
      </c>
    </row>
    <row r="58" spans="2:5" ht="12.75">
      <c r="B58" s="7" t="s">
        <v>49</v>
      </c>
      <c r="C58" t="s">
        <v>126</v>
      </c>
      <c r="E58" t="s">
        <v>44</v>
      </c>
    </row>
    <row r="59" spans="2:6" ht="12.75">
      <c r="B59" s="7" t="s">
        <v>50</v>
      </c>
      <c r="C59" t="s">
        <v>127</v>
      </c>
      <c r="F59" t="s">
        <v>45</v>
      </c>
    </row>
    <row r="60" spans="2:6" ht="12.75">
      <c r="B60" s="7" t="s">
        <v>51</v>
      </c>
      <c r="C60" t="s">
        <v>128</v>
      </c>
      <c r="F60" t="s">
        <v>45</v>
      </c>
    </row>
    <row r="61" spans="2:3" ht="12.75">
      <c r="B61" s="8" t="s">
        <v>52</v>
      </c>
      <c r="C61" t="s">
        <v>129</v>
      </c>
    </row>
    <row r="62" spans="2:6" ht="12.75">
      <c r="B62" s="7" t="s">
        <v>53</v>
      </c>
      <c r="C62" t="s">
        <v>130</v>
      </c>
      <c r="F62" t="s">
        <v>46</v>
      </c>
    </row>
    <row r="63" spans="2:6" ht="12.75">
      <c r="B63" s="7" t="s">
        <v>54</v>
      </c>
      <c r="C63" t="s">
        <v>131</v>
      </c>
      <c r="F63" t="s">
        <v>47</v>
      </c>
    </row>
    <row r="64" spans="2:3" ht="12.75">
      <c r="B64" s="7" t="s">
        <v>58</v>
      </c>
      <c r="C64" t="s">
        <v>132</v>
      </c>
    </row>
    <row r="65" spans="1:11" ht="12.75">
      <c r="A65" s="32" t="s">
        <v>82</v>
      </c>
      <c r="B65" s="10" t="s">
        <v>2</v>
      </c>
      <c r="C65" s="10" t="s">
        <v>0</v>
      </c>
      <c r="D65" s="10" t="s">
        <v>1</v>
      </c>
      <c r="E65" s="28" t="s">
        <v>6</v>
      </c>
      <c r="F65" s="10" t="s">
        <v>7</v>
      </c>
      <c r="G65" s="11" t="s">
        <v>8</v>
      </c>
      <c r="H65" s="10" t="s">
        <v>9</v>
      </c>
      <c r="I65" s="12" t="s">
        <v>55</v>
      </c>
      <c r="J65" t="s">
        <v>75</v>
      </c>
      <c r="K65" t="s">
        <v>76</v>
      </c>
    </row>
    <row r="66" spans="1:11" ht="12.75">
      <c r="A66" s="32" t="s">
        <v>82</v>
      </c>
      <c r="B66" s="4" t="s">
        <v>83</v>
      </c>
      <c r="C66" s="19">
        <v>0.18</v>
      </c>
      <c r="D66" s="19">
        <v>2820</v>
      </c>
      <c r="E66" s="20">
        <f>9550*C66/D66</f>
        <v>0.6095744680851064</v>
      </c>
      <c r="F66" s="19">
        <v>0.12</v>
      </c>
      <c r="G66" s="19">
        <v>22</v>
      </c>
      <c r="H66" s="29">
        <v>0.25</v>
      </c>
      <c r="I66" s="21">
        <f>(E66-F66)*PI()*G66/50/H66</f>
        <v>2.7069566520854895</v>
      </c>
      <c r="J66">
        <v>11.75</v>
      </c>
      <c r="K66">
        <v>705</v>
      </c>
    </row>
    <row r="67" spans="1:11" ht="12.75">
      <c r="A67" s="32" t="s">
        <v>82</v>
      </c>
      <c r="B67" s="4" t="s">
        <v>84</v>
      </c>
      <c r="C67" s="15">
        <v>0.25</v>
      </c>
      <c r="D67" s="15">
        <v>2830</v>
      </c>
      <c r="E67" s="16">
        <f aca="true" t="shared" si="4" ref="E67:E103">9550*C67/D67</f>
        <v>0.8436395759717314</v>
      </c>
      <c r="F67" s="15">
        <v>0.12</v>
      </c>
      <c r="G67" s="15">
        <v>22</v>
      </c>
      <c r="H67" s="30">
        <v>0.25</v>
      </c>
      <c r="I67" s="23">
        <f aca="true" t="shared" si="5" ref="I67:I103">(E67-F67)*PI()*G67/50/H67</f>
        <v>4.001150165266539</v>
      </c>
      <c r="J67">
        <v>11.79</v>
      </c>
      <c r="K67">
        <v>707.5</v>
      </c>
    </row>
    <row r="68" spans="1:11" ht="12.75">
      <c r="A68" s="32" t="s">
        <v>82</v>
      </c>
      <c r="B68" s="4" t="s">
        <v>85</v>
      </c>
      <c r="C68" s="15">
        <v>0.12</v>
      </c>
      <c r="D68" s="15">
        <v>1380</v>
      </c>
      <c r="E68" s="16">
        <f t="shared" si="4"/>
        <v>0.8304347826086956</v>
      </c>
      <c r="F68" s="15">
        <v>0.12</v>
      </c>
      <c r="G68" s="15">
        <v>22</v>
      </c>
      <c r="H68" s="30">
        <v>0.25</v>
      </c>
      <c r="I68" s="23">
        <f t="shared" si="5"/>
        <v>3.928138181260726</v>
      </c>
      <c r="J68">
        <v>5.75</v>
      </c>
      <c r="K68">
        <v>345</v>
      </c>
    </row>
    <row r="69" spans="1:11" ht="12.75">
      <c r="A69" s="32" t="s">
        <v>82</v>
      </c>
      <c r="B69" s="4" t="s">
        <v>96</v>
      </c>
      <c r="C69" s="15">
        <v>0.18</v>
      </c>
      <c r="D69" s="15">
        <v>1350</v>
      </c>
      <c r="E69" s="16">
        <f t="shared" si="4"/>
        <v>1.2733333333333334</v>
      </c>
      <c r="F69" s="15">
        <v>0.12</v>
      </c>
      <c r="G69" s="15">
        <v>22</v>
      </c>
      <c r="H69" s="30">
        <v>0.25</v>
      </c>
      <c r="I69" s="23">
        <f t="shared" si="5"/>
        <v>6.377014207766802</v>
      </c>
      <c r="J69">
        <v>5.62</v>
      </c>
      <c r="K69">
        <v>337.5</v>
      </c>
    </row>
    <row r="70" spans="1:11" ht="12.75">
      <c r="A70" s="32" t="s">
        <v>82</v>
      </c>
      <c r="B70" s="4" t="s">
        <v>87</v>
      </c>
      <c r="C70" s="15">
        <v>0.09</v>
      </c>
      <c r="D70" s="15">
        <v>895</v>
      </c>
      <c r="E70" s="16">
        <f t="shared" si="4"/>
        <v>0.9603351955307262</v>
      </c>
      <c r="F70" s="15">
        <v>0.12</v>
      </c>
      <c r="G70" s="15">
        <v>22</v>
      </c>
      <c r="H70" s="30">
        <v>0.25</v>
      </c>
      <c r="I70" s="23">
        <f t="shared" si="5"/>
        <v>4.646383943224798</v>
      </c>
      <c r="J70">
        <v>3.72</v>
      </c>
      <c r="K70">
        <v>223.75</v>
      </c>
    </row>
    <row r="71" spans="1:11" ht="12.75">
      <c r="A71" s="32" t="s">
        <v>82</v>
      </c>
      <c r="B71" s="4" t="s">
        <v>5</v>
      </c>
      <c r="C71" s="25">
        <v>0.04</v>
      </c>
      <c r="D71" s="25">
        <v>635</v>
      </c>
      <c r="E71" s="26">
        <f t="shared" si="4"/>
        <v>0.6015748031496063</v>
      </c>
      <c r="F71" s="25">
        <v>0.12</v>
      </c>
      <c r="G71" s="25">
        <v>22</v>
      </c>
      <c r="H71" s="31">
        <v>0.25</v>
      </c>
      <c r="I71" s="27">
        <f t="shared" si="5"/>
        <v>2.662724880162607</v>
      </c>
      <c r="J71">
        <v>2.64</v>
      </c>
      <c r="K71">
        <v>158.75</v>
      </c>
    </row>
    <row r="72" spans="1:11" ht="12.75">
      <c r="A72" s="32" t="s">
        <v>82</v>
      </c>
      <c r="B72" s="4" t="s">
        <v>88</v>
      </c>
      <c r="C72" s="19">
        <v>0.37</v>
      </c>
      <c r="D72" s="19">
        <v>2800</v>
      </c>
      <c r="E72" s="20">
        <f t="shared" si="4"/>
        <v>1.2619642857142856</v>
      </c>
      <c r="F72" s="19">
        <v>0.12</v>
      </c>
      <c r="G72" s="19">
        <v>22</v>
      </c>
      <c r="H72" s="29">
        <v>0.25</v>
      </c>
      <c r="I72" s="21">
        <f t="shared" si="5"/>
        <v>6.314152434764972</v>
      </c>
      <c r="J72">
        <v>11.66</v>
      </c>
      <c r="K72">
        <v>700</v>
      </c>
    </row>
    <row r="73" spans="1:11" ht="12.75">
      <c r="A73" s="32" t="s">
        <v>82</v>
      </c>
      <c r="B73" s="4" t="s">
        <v>89</v>
      </c>
      <c r="C73" s="15">
        <v>0.55</v>
      </c>
      <c r="D73" s="15">
        <v>2800</v>
      </c>
      <c r="E73" s="16">
        <f t="shared" si="4"/>
        <v>1.8758928571428573</v>
      </c>
      <c r="F73" s="15">
        <v>0.12</v>
      </c>
      <c r="G73" s="15">
        <v>22</v>
      </c>
      <c r="H73" s="30">
        <v>0.25</v>
      </c>
      <c r="I73" s="23">
        <f t="shared" si="5"/>
        <v>9.708688176863795</v>
      </c>
      <c r="J73">
        <v>11.66</v>
      </c>
      <c r="K73">
        <v>700</v>
      </c>
    </row>
    <row r="74" spans="1:11" ht="12.75">
      <c r="A74" s="32" t="s">
        <v>82</v>
      </c>
      <c r="B74" s="4" t="s">
        <v>90</v>
      </c>
      <c r="C74" s="15">
        <v>0.25</v>
      </c>
      <c r="D74" s="15">
        <v>1380</v>
      </c>
      <c r="E74" s="16">
        <f t="shared" si="4"/>
        <v>1.730072463768116</v>
      </c>
      <c r="F74" s="15">
        <v>0.12</v>
      </c>
      <c r="G74" s="15">
        <v>22</v>
      </c>
      <c r="H74" s="30">
        <v>0.25</v>
      </c>
      <c r="I74" s="23">
        <f t="shared" si="5"/>
        <v>8.902417610101192</v>
      </c>
      <c r="J74">
        <v>5.75</v>
      </c>
      <c r="K74">
        <v>345</v>
      </c>
    </row>
    <row r="75" spans="1:11" ht="12.75">
      <c r="A75" s="32" t="s">
        <v>82</v>
      </c>
      <c r="B75" s="4" t="s">
        <v>91</v>
      </c>
      <c r="C75" s="15">
        <v>0.37</v>
      </c>
      <c r="D75" s="15">
        <v>1370</v>
      </c>
      <c r="E75" s="16">
        <f t="shared" si="4"/>
        <v>2.5791970802919706</v>
      </c>
      <c r="F75" s="15">
        <v>0.12</v>
      </c>
      <c r="G75" s="15">
        <v>22</v>
      </c>
      <c r="H75" s="30">
        <v>0.25</v>
      </c>
      <c r="I75" s="23">
        <f t="shared" si="5"/>
        <v>13.597400046867513</v>
      </c>
      <c r="J75">
        <v>5.7</v>
      </c>
      <c r="K75">
        <v>342.5</v>
      </c>
    </row>
    <row r="76" spans="1:11" ht="12.75">
      <c r="A76" s="32" t="s">
        <v>82</v>
      </c>
      <c r="B76" s="4" t="s">
        <v>92</v>
      </c>
      <c r="C76" s="15">
        <v>0.18</v>
      </c>
      <c r="D76" s="15">
        <v>900</v>
      </c>
      <c r="E76" s="16">
        <f t="shared" si="4"/>
        <v>1.91</v>
      </c>
      <c r="F76" s="15">
        <v>0.12</v>
      </c>
      <c r="G76" s="15">
        <v>22</v>
      </c>
      <c r="H76" s="30">
        <v>0.25</v>
      </c>
      <c r="I76" s="23">
        <f t="shared" si="5"/>
        <v>9.897273495869284</v>
      </c>
      <c r="J76">
        <v>3.75</v>
      </c>
      <c r="K76">
        <v>225</v>
      </c>
    </row>
    <row r="77" spans="1:11" ht="12.75">
      <c r="A77" s="32" t="s">
        <v>82</v>
      </c>
      <c r="B77" s="4" t="s">
        <v>93</v>
      </c>
      <c r="C77" s="15">
        <v>0.25</v>
      </c>
      <c r="D77" s="15">
        <v>890</v>
      </c>
      <c r="E77" s="16">
        <f t="shared" si="4"/>
        <v>2.682584269662921</v>
      </c>
      <c r="F77" s="15">
        <v>0.12</v>
      </c>
      <c r="G77" s="15">
        <v>22</v>
      </c>
      <c r="H77" s="30">
        <v>0.25</v>
      </c>
      <c r="I77" s="23">
        <f t="shared" si="5"/>
        <v>14.169048811768926</v>
      </c>
      <c r="J77">
        <v>3.7</v>
      </c>
      <c r="K77">
        <v>222.5</v>
      </c>
    </row>
    <row r="78" spans="1:11" ht="12.75">
      <c r="A78" s="32" t="s">
        <v>82</v>
      </c>
      <c r="B78" s="4" t="s">
        <v>94</v>
      </c>
      <c r="C78" s="15">
        <v>0.09</v>
      </c>
      <c r="D78" s="15">
        <v>660</v>
      </c>
      <c r="E78" s="16">
        <f t="shared" si="4"/>
        <v>1.3022727272727272</v>
      </c>
      <c r="F78" s="15">
        <v>0.12</v>
      </c>
      <c r="G78" s="15">
        <v>22</v>
      </c>
      <c r="H78" s="30">
        <v>0.25</v>
      </c>
      <c r="I78" s="23">
        <f t="shared" si="5"/>
        <v>6.537025993589641</v>
      </c>
      <c r="J78">
        <v>2.75</v>
      </c>
      <c r="K78">
        <v>165</v>
      </c>
    </row>
    <row r="79" spans="1:11" ht="12.75">
      <c r="A79" s="32" t="s">
        <v>82</v>
      </c>
      <c r="B79" s="4" t="s">
        <v>95</v>
      </c>
      <c r="C79" s="25">
        <v>0.12</v>
      </c>
      <c r="D79" s="25">
        <v>690</v>
      </c>
      <c r="E79" s="26">
        <f t="shared" si="4"/>
        <v>1.6608695652173913</v>
      </c>
      <c r="F79" s="25">
        <v>0.12</v>
      </c>
      <c r="G79" s="25">
        <v>22</v>
      </c>
      <c r="H79" s="31">
        <v>0.25</v>
      </c>
      <c r="I79" s="27">
        <f t="shared" si="5"/>
        <v>8.519780730959617</v>
      </c>
      <c r="J79">
        <v>2.87</v>
      </c>
      <c r="K79">
        <v>172.5</v>
      </c>
    </row>
    <row r="80" spans="1:11" ht="12.75">
      <c r="A80" s="32" t="s">
        <v>82</v>
      </c>
      <c r="B80" t="s">
        <v>97</v>
      </c>
      <c r="C80" s="19">
        <v>0.75</v>
      </c>
      <c r="D80" s="19">
        <v>2840</v>
      </c>
      <c r="E80" s="20">
        <f t="shared" si="4"/>
        <v>2.522007042253521</v>
      </c>
      <c r="F80" s="19">
        <v>0.12</v>
      </c>
      <c r="G80" s="19">
        <v>22</v>
      </c>
      <c r="H80" s="29">
        <v>0.25</v>
      </c>
      <c r="I80" s="21">
        <f t="shared" si="5"/>
        <v>13.281184712953712</v>
      </c>
      <c r="J80">
        <v>11.83</v>
      </c>
      <c r="K80">
        <v>710</v>
      </c>
    </row>
    <row r="81" spans="1:11" ht="12.75">
      <c r="A81" s="32" t="s">
        <v>82</v>
      </c>
      <c r="B81" t="s">
        <v>98</v>
      </c>
      <c r="C81" s="15">
        <v>1.1</v>
      </c>
      <c r="D81" s="15">
        <v>2840</v>
      </c>
      <c r="E81" s="16">
        <f t="shared" si="4"/>
        <v>3.698943661971831</v>
      </c>
      <c r="F81" s="15">
        <v>0.12</v>
      </c>
      <c r="G81" s="15">
        <v>22</v>
      </c>
      <c r="H81" s="30">
        <v>0.25</v>
      </c>
      <c r="I81" s="23">
        <f t="shared" si="5"/>
        <v>19.788706284269924</v>
      </c>
      <c r="J81">
        <v>11.83</v>
      </c>
      <c r="K81">
        <v>710</v>
      </c>
    </row>
    <row r="82" spans="1:11" ht="12.75">
      <c r="A82" s="32" t="s">
        <v>82</v>
      </c>
      <c r="B82" t="s">
        <v>99</v>
      </c>
      <c r="C82" s="15">
        <v>0.55</v>
      </c>
      <c r="D82" s="15">
        <v>1380</v>
      </c>
      <c r="E82" s="16">
        <f t="shared" si="4"/>
        <v>3.806159420289855</v>
      </c>
      <c r="F82" s="15">
        <v>0.12</v>
      </c>
      <c r="G82" s="15">
        <v>22</v>
      </c>
      <c r="H82" s="30">
        <v>0.25</v>
      </c>
      <c r="I82" s="23">
        <f t="shared" si="5"/>
        <v>20.381523984348416</v>
      </c>
      <c r="J82">
        <v>5.75</v>
      </c>
      <c r="K82">
        <v>345</v>
      </c>
    </row>
    <row r="83" spans="1:11" ht="12.75">
      <c r="A83" s="32" t="s">
        <v>82</v>
      </c>
      <c r="B83" t="s">
        <v>100</v>
      </c>
      <c r="C83" s="15">
        <v>0.75</v>
      </c>
      <c r="D83" s="15">
        <v>1380</v>
      </c>
      <c r="E83" s="16">
        <f t="shared" si="4"/>
        <v>5.190217391304348</v>
      </c>
      <c r="F83" s="15">
        <v>0.12</v>
      </c>
      <c r="G83" s="15">
        <v>22</v>
      </c>
      <c r="H83" s="30">
        <v>0.25</v>
      </c>
      <c r="I83" s="23">
        <f t="shared" si="5"/>
        <v>28.0342615671799</v>
      </c>
      <c r="J83">
        <v>5.75</v>
      </c>
      <c r="K83">
        <v>345</v>
      </c>
    </row>
    <row r="84" spans="1:11" ht="12.75">
      <c r="A84" s="32" t="s">
        <v>82</v>
      </c>
      <c r="B84" t="s">
        <v>101</v>
      </c>
      <c r="C84" s="15">
        <v>0.37</v>
      </c>
      <c r="D84" s="15">
        <v>910</v>
      </c>
      <c r="E84" s="16">
        <f t="shared" si="4"/>
        <v>3.882967032967033</v>
      </c>
      <c r="F84" s="15">
        <v>0.12</v>
      </c>
      <c r="G84" s="15">
        <v>22</v>
      </c>
      <c r="H84" s="30">
        <v>0.25</v>
      </c>
      <c r="I84" s="23">
        <f t="shared" si="5"/>
        <v>20.80620887218687</v>
      </c>
      <c r="J84">
        <v>3.79</v>
      </c>
      <c r="K84">
        <v>227.5</v>
      </c>
    </row>
    <row r="85" spans="1:11" ht="12.75">
      <c r="A85" s="32" t="s">
        <v>82</v>
      </c>
      <c r="B85" t="s">
        <v>102</v>
      </c>
      <c r="C85" s="15">
        <v>0.55</v>
      </c>
      <c r="D85" s="15">
        <v>910</v>
      </c>
      <c r="E85" s="16">
        <f t="shared" si="4"/>
        <v>5.771978021978022</v>
      </c>
      <c r="F85" s="15">
        <v>0.12</v>
      </c>
      <c r="G85" s="15">
        <v>22</v>
      </c>
      <c r="H85" s="30">
        <v>0.25</v>
      </c>
      <c r="I85" s="23">
        <f t="shared" si="5"/>
        <v>31.25093423249094</v>
      </c>
      <c r="J85">
        <v>3.79</v>
      </c>
      <c r="K85">
        <v>227.5</v>
      </c>
    </row>
    <row r="86" spans="1:11" ht="12.75">
      <c r="A86" s="32" t="s">
        <v>82</v>
      </c>
      <c r="B86" t="s">
        <v>103</v>
      </c>
      <c r="C86" s="15">
        <v>0.18</v>
      </c>
      <c r="D86" s="15">
        <v>690</v>
      </c>
      <c r="E86" s="16">
        <f t="shared" si="4"/>
        <v>2.491304347826087</v>
      </c>
      <c r="F86" s="15">
        <v>0.12</v>
      </c>
      <c r="G86" s="15">
        <v>22</v>
      </c>
      <c r="H86" s="30">
        <v>0.25</v>
      </c>
      <c r="I86" s="23">
        <f t="shared" si="5"/>
        <v>13.111423280658506</v>
      </c>
      <c r="J86">
        <v>2.87</v>
      </c>
      <c r="K86">
        <v>172.5</v>
      </c>
    </row>
    <row r="87" spans="1:11" ht="12.75">
      <c r="A87" s="32" t="s">
        <v>82</v>
      </c>
      <c r="B87" t="s">
        <v>95</v>
      </c>
      <c r="C87" s="25">
        <v>0.25</v>
      </c>
      <c r="D87" s="25">
        <v>690</v>
      </c>
      <c r="E87" s="26">
        <f t="shared" si="4"/>
        <v>3.460144927536232</v>
      </c>
      <c r="F87" s="25">
        <v>0.12</v>
      </c>
      <c r="G87" s="25">
        <v>22</v>
      </c>
      <c r="H87" s="31">
        <v>0.25</v>
      </c>
      <c r="I87" s="27">
        <f t="shared" si="5"/>
        <v>18.468339588640546</v>
      </c>
      <c r="J87">
        <v>2.87</v>
      </c>
      <c r="K87">
        <v>172.5</v>
      </c>
    </row>
    <row r="88" spans="1:11" ht="12.75">
      <c r="A88" s="32" t="s">
        <v>82</v>
      </c>
      <c r="B88" s="18" t="s">
        <v>104</v>
      </c>
      <c r="C88" s="19">
        <v>1.5</v>
      </c>
      <c r="D88" s="19">
        <v>2870</v>
      </c>
      <c r="E88" s="20">
        <f t="shared" si="4"/>
        <v>4.991289198606272</v>
      </c>
      <c r="F88" s="19">
        <v>0.12</v>
      </c>
      <c r="G88" s="19">
        <v>22</v>
      </c>
      <c r="H88" s="29">
        <v>0.25</v>
      </c>
      <c r="I88" s="21">
        <f t="shared" si="5"/>
        <v>26.934347193340884</v>
      </c>
      <c r="J88">
        <v>11.95</v>
      </c>
      <c r="K88">
        <v>717.5</v>
      </c>
    </row>
    <row r="89" spans="1:11" ht="12.75">
      <c r="A89" s="32" t="s">
        <v>82</v>
      </c>
      <c r="B89" s="22" t="s">
        <v>84</v>
      </c>
      <c r="C89" s="15">
        <v>2.2</v>
      </c>
      <c r="D89" s="15">
        <v>2865</v>
      </c>
      <c r="E89" s="16">
        <f t="shared" si="4"/>
        <v>7.333333333333333</v>
      </c>
      <c r="F89" s="15">
        <v>0.12</v>
      </c>
      <c r="G89" s="15">
        <v>22</v>
      </c>
      <c r="H89" s="30">
        <v>0.25</v>
      </c>
      <c r="I89" s="23">
        <f t="shared" si="5"/>
        <v>39.883984813894095</v>
      </c>
      <c r="J89">
        <v>11.93</v>
      </c>
      <c r="K89">
        <v>716.25</v>
      </c>
    </row>
    <row r="90" spans="1:11" ht="12.75">
      <c r="A90" s="32" t="s">
        <v>82</v>
      </c>
      <c r="B90" s="22" t="s">
        <v>105</v>
      </c>
      <c r="C90" s="15">
        <v>1.1</v>
      </c>
      <c r="D90" s="15">
        <v>1410</v>
      </c>
      <c r="E90" s="16">
        <f t="shared" si="4"/>
        <v>7.450354609929078</v>
      </c>
      <c r="F90" s="15">
        <v>0.12</v>
      </c>
      <c r="G90" s="15">
        <v>22</v>
      </c>
      <c r="H90" s="30">
        <v>0.25</v>
      </c>
      <c r="I90" s="23">
        <f t="shared" si="5"/>
        <v>40.531019215739825</v>
      </c>
      <c r="J90">
        <v>5.87</v>
      </c>
      <c r="K90">
        <v>352.5</v>
      </c>
    </row>
    <row r="91" spans="1:11" ht="12.75">
      <c r="A91" s="32" t="s">
        <v>82</v>
      </c>
      <c r="B91" s="22" t="s">
        <v>106</v>
      </c>
      <c r="C91" s="15">
        <v>1.5</v>
      </c>
      <c r="D91" s="15">
        <v>1410</v>
      </c>
      <c r="E91" s="16">
        <f t="shared" si="4"/>
        <v>10.159574468085106</v>
      </c>
      <c r="F91" s="15">
        <v>0.12</v>
      </c>
      <c r="G91" s="15">
        <v>22</v>
      </c>
      <c r="H91" s="30">
        <v>0.25</v>
      </c>
      <c r="I91" s="23">
        <f t="shared" si="5"/>
        <v>55.510845973622736</v>
      </c>
      <c r="J91">
        <v>5.87</v>
      </c>
      <c r="K91">
        <v>352.5</v>
      </c>
    </row>
    <row r="92" spans="1:11" ht="12.75">
      <c r="A92" s="32" t="s">
        <v>82</v>
      </c>
      <c r="B92" s="22" t="s">
        <v>107</v>
      </c>
      <c r="C92" s="15">
        <v>0.75</v>
      </c>
      <c r="D92" s="15">
        <v>940</v>
      </c>
      <c r="E92" s="16">
        <f t="shared" si="4"/>
        <v>7.61968085106383</v>
      </c>
      <c r="F92" s="15">
        <v>0.12</v>
      </c>
      <c r="G92" s="15">
        <v>22</v>
      </c>
      <c r="H92" s="30">
        <v>0.25</v>
      </c>
      <c r="I92" s="23">
        <f t="shared" si="5"/>
        <v>41.46725838810751</v>
      </c>
      <c r="J92">
        <v>3.91</v>
      </c>
      <c r="K92">
        <v>235</v>
      </c>
    </row>
    <row r="93" spans="1:11" ht="12.75">
      <c r="A93" s="32" t="s">
        <v>82</v>
      </c>
      <c r="B93" s="22" t="s">
        <v>108</v>
      </c>
      <c r="C93" s="15">
        <v>1.1</v>
      </c>
      <c r="D93" s="15">
        <v>930</v>
      </c>
      <c r="E93" s="16">
        <f t="shared" si="4"/>
        <v>11.295698924731182</v>
      </c>
      <c r="F93" s="15">
        <v>0.12</v>
      </c>
      <c r="G93" s="15">
        <v>22</v>
      </c>
      <c r="H93" s="30">
        <v>0.25</v>
      </c>
      <c r="I93" s="23">
        <f t="shared" si="5"/>
        <v>61.792708807573625</v>
      </c>
      <c r="J93">
        <v>3.87</v>
      </c>
      <c r="K93">
        <v>232.5</v>
      </c>
    </row>
    <row r="94" spans="1:11" ht="12.75">
      <c r="A94" s="32" t="s">
        <v>82</v>
      </c>
      <c r="B94" s="22" t="s">
        <v>109</v>
      </c>
      <c r="C94" s="15">
        <v>0.37</v>
      </c>
      <c r="D94" s="15">
        <v>705</v>
      </c>
      <c r="E94" s="16">
        <f t="shared" si="4"/>
        <v>5.012056737588653</v>
      </c>
      <c r="F94" s="15">
        <v>0.12</v>
      </c>
      <c r="G94" s="15">
        <v>22</v>
      </c>
      <c r="H94" s="30">
        <v>0.25</v>
      </c>
      <c r="I94" s="23">
        <f t="shared" si="5"/>
        <v>27.049175133645214</v>
      </c>
      <c r="J94">
        <v>2.93</v>
      </c>
      <c r="K94">
        <v>176.25</v>
      </c>
    </row>
    <row r="95" spans="1:11" ht="12.75">
      <c r="A95" s="32" t="s">
        <v>82</v>
      </c>
      <c r="B95" s="22" t="s">
        <v>110</v>
      </c>
      <c r="C95" s="15">
        <v>0.55</v>
      </c>
      <c r="D95" s="15">
        <v>705</v>
      </c>
      <c r="E95" s="16">
        <f t="shared" si="4"/>
        <v>7.450354609929078</v>
      </c>
      <c r="F95" s="15">
        <v>0.12</v>
      </c>
      <c r="G95" s="15">
        <v>22</v>
      </c>
      <c r="H95" s="30">
        <v>0.25</v>
      </c>
      <c r="I95" s="23">
        <f t="shared" si="5"/>
        <v>40.531019215739825</v>
      </c>
      <c r="J95">
        <v>2.93</v>
      </c>
      <c r="K95">
        <v>176.25</v>
      </c>
    </row>
    <row r="96" spans="1:11" ht="12.75">
      <c r="A96" s="32" t="s">
        <v>82</v>
      </c>
      <c r="B96" s="24" t="s">
        <v>33</v>
      </c>
      <c r="C96" s="15">
        <v>0.75</v>
      </c>
      <c r="D96" s="15">
        <v>685</v>
      </c>
      <c r="E96" s="16">
        <f t="shared" si="4"/>
        <v>10.456204379562044</v>
      </c>
      <c r="F96" s="15">
        <v>0.12</v>
      </c>
      <c r="G96" s="15">
        <v>22</v>
      </c>
      <c r="H96" s="30">
        <v>0.25</v>
      </c>
      <c r="I96" s="23">
        <f t="shared" si="5"/>
        <v>57.150972990909196</v>
      </c>
      <c r="J96">
        <v>2.85</v>
      </c>
      <c r="K96">
        <v>171.25</v>
      </c>
    </row>
    <row r="97" spans="1:11" ht="12.75">
      <c r="A97" s="32" t="s">
        <v>82</v>
      </c>
      <c r="B97" s="18" t="s">
        <v>111</v>
      </c>
      <c r="C97" s="19">
        <v>3</v>
      </c>
      <c r="D97" s="19">
        <v>2895</v>
      </c>
      <c r="E97" s="20">
        <f t="shared" si="4"/>
        <v>9.896373056994818</v>
      </c>
      <c r="F97" s="19">
        <v>0.12</v>
      </c>
      <c r="G97" s="19">
        <v>22</v>
      </c>
      <c r="H97" s="29">
        <v>0.25</v>
      </c>
      <c r="I97" s="21">
        <f t="shared" si="5"/>
        <v>54.055551923310276</v>
      </c>
      <c r="J97">
        <v>12.06</v>
      </c>
      <c r="K97">
        <v>723.75</v>
      </c>
    </row>
    <row r="98" spans="1:11" ht="12.75">
      <c r="A98" s="32" t="s">
        <v>82</v>
      </c>
      <c r="B98" s="22" t="s">
        <v>38</v>
      </c>
      <c r="C98" s="15">
        <v>4.6</v>
      </c>
      <c r="D98" s="15">
        <v>2880</v>
      </c>
      <c r="E98" s="16">
        <f t="shared" si="4"/>
        <v>15.253472222222221</v>
      </c>
      <c r="F98" s="15">
        <v>0.12</v>
      </c>
      <c r="G98" s="15">
        <v>22</v>
      </c>
      <c r="H98" s="30">
        <v>0.25</v>
      </c>
      <c r="I98" s="23">
        <f t="shared" si="5"/>
        <v>83.67604107568383</v>
      </c>
      <c r="J98">
        <v>12</v>
      </c>
      <c r="K98">
        <v>720</v>
      </c>
    </row>
    <row r="99" spans="1:11" ht="12.75">
      <c r="A99" s="32" t="s">
        <v>82</v>
      </c>
      <c r="B99" s="22" t="s">
        <v>112</v>
      </c>
      <c r="C99" s="15">
        <v>2.2</v>
      </c>
      <c r="D99" s="15">
        <v>1420</v>
      </c>
      <c r="E99" s="16">
        <f t="shared" si="4"/>
        <v>14.795774647887324</v>
      </c>
      <c r="F99" s="15">
        <v>0.12</v>
      </c>
      <c r="G99" s="15">
        <v>22</v>
      </c>
      <c r="H99" s="30">
        <v>0.25</v>
      </c>
      <c r="I99" s="23">
        <f t="shared" si="5"/>
        <v>81.14533824239419</v>
      </c>
      <c r="J99">
        <v>5.91</v>
      </c>
      <c r="K99">
        <v>355</v>
      </c>
    </row>
    <row r="100" spans="1:11" ht="12.75">
      <c r="A100" s="32" t="s">
        <v>82</v>
      </c>
      <c r="B100" s="22" t="s">
        <v>113</v>
      </c>
      <c r="C100" s="15">
        <v>3</v>
      </c>
      <c r="D100" s="15">
        <v>1420</v>
      </c>
      <c r="E100" s="16">
        <f t="shared" si="4"/>
        <v>20.176056338028168</v>
      </c>
      <c r="F100" s="15">
        <v>0.12</v>
      </c>
      <c r="G100" s="15">
        <v>22</v>
      </c>
      <c r="H100" s="30">
        <v>0.25</v>
      </c>
      <c r="I100" s="23">
        <f t="shared" si="5"/>
        <v>110.89400828269684</v>
      </c>
      <c r="J100">
        <v>5.91</v>
      </c>
      <c r="K100">
        <v>355</v>
      </c>
    </row>
    <row r="101" spans="1:11" ht="12.75">
      <c r="A101" s="32" t="s">
        <v>82</v>
      </c>
      <c r="B101" s="22" t="s">
        <v>114</v>
      </c>
      <c r="C101" s="15">
        <v>1.5</v>
      </c>
      <c r="D101" s="15">
        <v>925</v>
      </c>
      <c r="E101" s="16">
        <f t="shared" si="4"/>
        <v>15.486486486486486</v>
      </c>
      <c r="F101" s="15">
        <v>0.12</v>
      </c>
      <c r="G101" s="15">
        <v>22</v>
      </c>
      <c r="H101" s="30">
        <v>0.25</v>
      </c>
      <c r="I101" s="23">
        <f t="shared" si="5"/>
        <v>84.96442426108169</v>
      </c>
      <c r="J101">
        <v>3.85</v>
      </c>
      <c r="K101">
        <v>231.25</v>
      </c>
    </row>
    <row r="102" spans="1:11" ht="12.75">
      <c r="A102" s="32" t="s">
        <v>82</v>
      </c>
      <c r="B102" s="22" t="s">
        <v>115</v>
      </c>
      <c r="C102" s="15">
        <v>0.75</v>
      </c>
      <c r="D102" s="15">
        <v>680</v>
      </c>
      <c r="E102" s="16">
        <f t="shared" si="4"/>
        <v>10.533088235294118</v>
      </c>
      <c r="F102" s="15">
        <v>0.12</v>
      </c>
      <c r="G102" s="15">
        <v>22</v>
      </c>
      <c r="H102" s="30">
        <v>0.25</v>
      </c>
      <c r="I102" s="23">
        <f t="shared" si="5"/>
        <v>57.57607944208086</v>
      </c>
      <c r="J102">
        <v>2.83</v>
      </c>
      <c r="K102">
        <v>170</v>
      </c>
    </row>
    <row r="103" spans="1:11" ht="12.75">
      <c r="A103" s="32" t="s">
        <v>82</v>
      </c>
      <c r="B103" s="24" t="s">
        <v>116</v>
      </c>
      <c r="C103" s="25">
        <v>1.1</v>
      </c>
      <c r="D103" s="25">
        <v>680</v>
      </c>
      <c r="E103" s="26">
        <f t="shared" si="4"/>
        <v>15.448529411764707</v>
      </c>
      <c r="F103" s="25">
        <v>0.12</v>
      </c>
      <c r="G103" s="25">
        <v>22</v>
      </c>
      <c r="H103" s="31">
        <v>0.25</v>
      </c>
      <c r="I103" s="27">
        <f t="shared" si="5"/>
        <v>84.75455188698974</v>
      </c>
      <c r="J103">
        <v>2.83</v>
      </c>
      <c r="K103">
        <v>170</v>
      </c>
    </row>
    <row r="104" spans="1:9" ht="12.75">
      <c r="A104" s="32"/>
      <c r="B104" s="24"/>
      <c r="C104" s="25"/>
      <c r="D104" s="25"/>
      <c r="E104" s="26"/>
      <c r="F104" s="25"/>
      <c r="G104" s="25"/>
      <c r="H104" s="31"/>
      <c r="I104" s="27"/>
    </row>
  </sheetData>
  <mergeCells count="2">
    <mergeCell ref="A1:I1"/>
    <mergeCell ref="A55:I55"/>
  </mergeCells>
  <printOptions/>
  <pageMargins left="0.27" right="0.22" top="0.07874015748031496" bottom="0.17" header="0.15748031496062992" footer="0.1968503937007874"/>
  <pageSetup horizontalDpi="300" verticalDpi="300" orientation="portrait" paperSize="9" r:id="rId2"/>
  <rowBreaks count="1" manualBreakCount="1">
    <brk id="5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4"/>
  <sheetViews>
    <sheetView workbookViewId="0" topLeftCell="A52">
      <selection activeCell="G60" sqref="G60"/>
    </sheetView>
  </sheetViews>
  <sheetFormatPr defaultColWidth="9.00390625" defaultRowHeight="12.75"/>
  <cols>
    <col min="1" max="1" width="10.625" style="0" customWidth="1"/>
    <col min="2" max="2" width="13.625" style="0" customWidth="1"/>
    <col min="3" max="3" width="9.375" style="0" customWidth="1"/>
    <col min="4" max="4" width="9.625" style="0" customWidth="1"/>
    <col min="7" max="7" width="6.75390625" style="0" customWidth="1"/>
    <col min="8" max="8" width="5.125" style="0" customWidth="1"/>
    <col min="10" max="10" width="8.25390625" style="3" customWidth="1"/>
    <col min="11" max="11" width="12.375" style="3" customWidth="1"/>
  </cols>
  <sheetData>
    <row r="1" spans="1:9" ht="18">
      <c r="A1" s="34" t="s">
        <v>133</v>
      </c>
      <c r="B1" s="36"/>
      <c r="C1" s="36"/>
      <c r="D1" s="36"/>
      <c r="E1" s="36"/>
      <c r="F1" s="36"/>
      <c r="G1" s="36"/>
      <c r="H1" s="36"/>
      <c r="I1" s="36"/>
    </row>
    <row r="2" spans="2:9" ht="12.75">
      <c r="B2" s="37" t="s">
        <v>72</v>
      </c>
      <c r="C2" s="35"/>
      <c r="D2" s="35"/>
      <c r="E2" s="35"/>
      <c r="F2" s="35"/>
      <c r="G2" s="35"/>
      <c r="H2" s="35"/>
      <c r="I2" s="35"/>
    </row>
    <row r="3" spans="2:9" ht="12.75">
      <c r="B3" s="7" t="s">
        <v>48</v>
      </c>
      <c r="C3" t="s">
        <v>125</v>
      </c>
      <c r="E3" t="s">
        <v>43</v>
      </c>
      <c r="I3" s="13"/>
    </row>
    <row r="4" spans="2:9" ht="12.75">
      <c r="B4" s="7" t="s">
        <v>49</v>
      </c>
      <c r="C4" t="s">
        <v>126</v>
      </c>
      <c r="E4" t="s">
        <v>44</v>
      </c>
      <c r="I4" s="13"/>
    </row>
    <row r="5" spans="2:9" ht="12.75">
      <c r="B5" s="7" t="s">
        <v>50</v>
      </c>
      <c r="C5" t="s">
        <v>127</v>
      </c>
      <c r="F5" t="s">
        <v>45</v>
      </c>
      <c r="I5" s="13"/>
    </row>
    <row r="6" spans="2:9" ht="12.75">
      <c r="B6" s="7" t="s">
        <v>51</v>
      </c>
      <c r="C6" t="s">
        <v>128</v>
      </c>
      <c r="F6" t="s">
        <v>45</v>
      </c>
      <c r="I6" s="13"/>
    </row>
    <row r="7" spans="2:9" ht="12.75">
      <c r="B7" s="8" t="s">
        <v>52</v>
      </c>
      <c r="C7" t="s">
        <v>129</v>
      </c>
      <c r="I7" s="13"/>
    </row>
    <row r="8" spans="2:9" ht="12.75">
      <c r="B8" s="7" t="s">
        <v>53</v>
      </c>
      <c r="C8" t="s">
        <v>130</v>
      </c>
      <c r="F8" t="s">
        <v>46</v>
      </c>
      <c r="I8" s="13"/>
    </row>
    <row r="9" spans="2:9" ht="12.75">
      <c r="B9" s="7" t="s">
        <v>54</v>
      </c>
      <c r="C9" t="s">
        <v>131</v>
      </c>
      <c r="F9" t="s">
        <v>47</v>
      </c>
      <c r="I9" s="13"/>
    </row>
    <row r="10" spans="2:9" ht="12.75">
      <c r="B10" s="7" t="s">
        <v>58</v>
      </c>
      <c r="C10" t="s">
        <v>132</v>
      </c>
      <c r="F10" t="s">
        <v>59</v>
      </c>
      <c r="I10" s="13"/>
    </row>
    <row r="11" spans="1:11" ht="12.75">
      <c r="A11" s="9"/>
      <c r="B11" s="10" t="s">
        <v>2</v>
      </c>
      <c r="C11" s="10" t="s">
        <v>0</v>
      </c>
      <c r="D11" s="10" t="s">
        <v>1</v>
      </c>
      <c r="E11" s="10" t="s">
        <v>6</v>
      </c>
      <c r="F11" s="10" t="s">
        <v>7</v>
      </c>
      <c r="G11" s="11" t="s">
        <v>8</v>
      </c>
      <c r="H11" s="10" t="s">
        <v>9</v>
      </c>
      <c r="I11" s="12" t="s">
        <v>20</v>
      </c>
      <c r="J11" s="10" t="s">
        <v>79</v>
      </c>
      <c r="K11" s="10" t="s">
        <v>60</v>
      </c>
    </row>
    <row r="12" spans="1:11" ht="12.75">
      <c r="A12" s="9" t="s">
        <v>61</v>
      </c>
      <c r="B12" s="10" t="s">
        <v>89</v>
      </c>
      <c r="C12" s="10">
        <v>0.55</v>
      </c>
      <c r="D12" s="10">
        <v>2800</v>
      </c>
      <c r="E12" s="12">
        <f aca="true" t="shared" si="0" ref="E12:E53">9550*C12/D12</f>
        <v>1.8758928571428573</v>
      </c>
      <c r="F12" s="10">
        <v>0.35</v>
      </c>
      <c r="G12" s="10">
        <v>27</v>
      </c>
      <c r="H12" s="10">
        <v>1</v>
      </c>
      <c r="I12" s="12">
        <f aca="true" t="shared" si="1" ref="I12:I53">(E12-F12)*PI()*G12/50/H12</f>
        <v>2.588616246689176</v>
      </c>
      <c r="J12" s="12">
        <f aca="true" t="shared" si="2" ref="J12:J53">H12*D12/60</f>
        <v>46.666666666666664</v>
      </c>
      <c r="K12" s="12">
        <f aca="true" t="shared" si="3" ref="K12:K53">H12*D12</f>
        <v>2800</v>
      </c>
    </row>
    <row r="13" spans="1:11" ht="12.75">
      <c r="A13" s="9" t="s">
        <v>61</v>
      </c>
      <c r="B13" s="10" t="s">
        <v>88</v>
      </c>
      <c r="C13" s="10">
        <v>0.37</v>
      </c>
      <c r="D13" s="10">
        <v>2800</v>
      </c>
      <c r="E13" s="12">
        <f>9550*C13/D13</f>
        <v>1.2619642857142856</v>
      </c>
      <c r="F13" s="10">
        <v>0.35</v>
      </c>
      <c r="G13" s="10">
        <v>27</v>
      </c>
      <c r="H13" s="10">
        <v>1</v>
      </c>
      <c r="I13" s="12">
        <f t="shared" si="1"/>
        <v>1.547110962181582</v>
      </c>
      <c r="J13" s="12">
        <f>H13*D13/60</f>
        <v>46.666666666666664</v>
      </c>
      <c r="K13" s="12">
        <f>H13*D13</f>
        <v>2800</v>
      </c>
    </row>
    <row r="14" spans="1:11" ht="12.75">
      <c r="A14" s="9" t="s">
        <v>61</v>
      </c>
      <c r="B14" s="10" t="s">
        <v>91</v>
      </c>
      <c r="C14" s="10">
        <v>0.37</v>
      </c>
      <c r="D14" s="10">
        <v>1370</v>
      </c>
      <c r="E14" s="12">
        <f t="shared" si="0"/>
        <v>2.5791970802919706</v>
      </c>
      <c r="F14" s="10">
        <v>0.35</v>
      </c>
      <c r="G14" s="10">
        <v>27</v>
      </c>
      <c r="H14" s="10">
        <v>1</v>
      </c>
      <c r="I14" s="12">
        <f t="shared" si="1"/>
        <v>3.7817437522584982</v>
      </c>
      <c r="J14" s="12">
        <f t="shared" si="2"/>
        <v>22.833333333333332</v>
      </c>
      <c r="K14" s="12">
        <f t="shared" si="3"/>
        <v>1370</v>
      </c>
    </row>
    <row r="15" spans="1:11" ht="12.75">
      <c r="A15" s="9" t="s">
        <v>61</v>
      </c>
      <c r="B15" s="10" t="s">
        <v>90</v>
      </c>
      <c r="C15" s="10">
        <v>0.25</v>
      </c>
      <c r="D15" s="10">
        <v>1380</v>
      </c>
      <c r="E15" s="12">
        <f t="shared" si="0"/>
        <v>1.730072463768116</v>
      </c>
      <c r="F15" s="10">
        <v>0.35</v>
      </c>
      <c r="G15" s="10">
        <v>27</v>
      </c>
      <c r="H15" s="10">
        <v>1</v>
      </c>
      <c r="I15" s="12">
        <f t="shared" si="1"/>
        <v>2.3412377773415587</v>
      </c>
      <c r="J15" s="12">
        <f t="shared" si="2"/>
        <v>23</v>
      </c>
      <c r="K15" s="12">
        <f t="shared" si="3"/>
        <v>1380</v>
      </c>
    </row>
    <row r="16" spans="1:11" ht="12.75">
      <c r="A16" s="9" t="s">
        <v>61</v>
      </c>
      <c r="B16" s="10" t="s">
        <v>93</v>
      </c>
      <c r="C16" s="10">
        <v>0.25</v>
      </c>
      <c r="D16" s="10">
        <v>890</v>
      </c>
      <c r="E16" s="12">
        <f t="shared" si="0"/>
        <v>2.682584269662921</v>
      </c>
      <c r="F16" s="10">
        <v>0.35</v>
      </c>
      <c r="G16" s="10">
        <v>27</v>
      </c>
      <c r="H16" s="10">
        <v>1</v>
      </c>
      <c r="I16" s="12">
        <f t="shared" si="1"/>
        <v>3.957135986944159</v>
      </c>
      <c r="J16" s="12">
        <f t="shared" si="2"/>
        <v>14.833333333333334</v>
      </c>
      <c r="K16" s="12">
        <f t="shared" si="3"/>
        <v>890</v>
      </c>
    </row>
    <row r="17" spans="1:11" ht="12.75">
      <c r="A17" s="9" t="s">
        <v>61</v>
      </c>
      <c r="B17" s="10" t="s">
        <v>92</v>
      </c>
      <c r="C17" s="10">
        <v>0.18</v>
      </c>
      <c r="D17" s="10">
        <v>900</v>
      </c>
      <c r="E17" s="12">
        <f t="shared" si="0"/>
        <v>1.91</v>
      </c>
      <c r="F17" s="10">
        <v>0.35</v>
      </c>
      <c r="G17" s="10">
        <v>27</v>
      </c>
      <c r="H17" s="10">
        <v>1</v>
      </c>
      <c r="I17" s="12">
        <f t="shared" si="1"/>
        <v>2.646477651384042</v>
      </c>
      <c r="J17" s="12">
        <f t="shared" si="2"/>
        <v>15</v>
      </c>
      <c r="K17" s="12">
        <f t="shared" si="3"/>
        <v>900</v>
      </c>
    </row>
    <row r="18" spans="1:11" ht="12.75">
      <c r="A18" s="9" t="s">
        <v>61</v>
      </c>
      <c r="B18" s="10" t="s">
        <v>95</v>
      </c>
      <c r="C18" s="10">
        <v>0.12</v>
      </c>
      <c r="D18" s="10">
        <v>690</v>
      </c>
      <c r="E18" s="12">
        <f t="shared" si="0"/>
        <v>1.6608695652173913</v>
      </c>
      <c r="F18" s="10">
        <v>0.35</v>
      </c>
      <c r="G18" s="10">
        <v>27</v>
      </c>
      <c r="H18" s="10">
        <v>1</v>
      </c>
      <c r="I18" s="12">
        <f t="shared" si="1"/>
        <v>2.2238378257867577</v>
      </c>
      <c r="J18" s="12">
        <f t="shared" si="2"/>
        <v>11.5</v>
      </c>
      <c r="K18" s="12">
        <f t="shared" si="3"/>
        <v>690</v>
      </c>
    </row>
    <row r="19" spans="1:11" ht="12.75">
      <c r="A19" s="9" t="s">
        <v>61</v>
      </c>
      <c r="B19" s="10" t="s">
        <v>94</v>
      </c>
      <c r="C19" s="10">
        <v>0.09</v>
      </c>
      <c r="D19" s="10">
        <v>660</v>
      </c>
      <c r="E19" s="12">
        <f t="shared" si="0"/>
        <v>1.3022727272727272</v>
      </c>
      <c r="F19" s="10">
        <v>0.35</v>
      </c>
      <c r="G19" s="10">
        <v>27</v>
      </c>
      <c r="H19" s="10">
        <v>1</v>
      </c>
      <c r="I19" s="12">
        <f t="shared" si="1"/>
        <v>1.615492622275515</v>
      </c>
      <c r="J19" s="12">
        <f t="shared" si="2"/>
        <v>11</v>
      </c>
      <c r="K19" s="12">
        <f t="shared" si="3"/>
        <v>660</v>
      </c>
    </row>
    <row r="20" spans="1:11" ht="12.75">
      <c r="A20" s="9" t="s">
        <v>61</v>
      </c>
      <c r="B20" s="10" t="s">
        <v>98</v>
      </c>
      <c r="C20" s="10">
        <v>1.1</v>
      </c>
      <c r="D20" s="10">
        <v>2840</v>
      </c>
      <c r="E20" s="12">
        <f t="shared" si="0"/>
        <v>3.698943661971831</v>
      </c>
      <c r="F20" s="10">
        <v>0.35</v>
      </c>
      <c r="G20" s="10">
        <v>27</v>
      </c>
      <c r="H20" s="10">
        <v>1</v>
      </c>
      <c r="I20" s="12">
        <f t="shared" si="1"/>
        <v>5.681349075097874</v>
      </c>
      <c r="J20" s="12">
        <f t="shared" si="2"/>
        <v>47.333333333333336</v>
      </c>
      <c r="K20" s="12">
        <f t="shared" si="3"/>
        <v>2840</v>
      </c>
    </row>
    <row r="21" spans="1:11" ht="12.75">
      <c r="A21" s="9" t="s">
        <v>61</v>
      </c>
      <c r="B21" s="10" t="s">
        <v>97</v>
      </c>
      <c r="C21" s="10">
        <v>0.75</v>
      </c>
      <c r="D21" s="10">
        <v>2840</v>
      </c>
      <c r="E21" s="12">
        <f t="shared" si="0"/>
        <v>2.522007042253521</v>
      </c>
      <c r="F21" s="10">
        <v>0.35</v>
      </c>
      <c r="G21" s="10">
        <v>27</v>
      </c>
      <c r="H21" s="10">
        <v>1</v>
      </c>
      <c r="I21" s="12">
        <f t="shared" si="1"/>
        <v>3.684723138444036</v>
      </c>
      <c r="J21" s="12">
        <f t="shared" si="2"/>
        <v>47.333333333333336</v>
      </c>
      <c r="K21" s="12">
        <f t="shared" si="3"/>
        <v>2840</v>
      </c>
    </row>
    <row r="22" spans="1:11" ht="12.75">
      <c r="A22" s="9" t="s">
        <v>61</v>
      </c>
      <c r="B22" s="10" t="s">
        <v>100</v>
      </c>
      <c r="C22" s="10">
        <v>0.75</v>
      </c>
      <c r="D22" s="10">
        <v>1380</v>
      </c>
      <c r="E22" s="12">
        <f t="shared" si="0"/>
        <v>5.190217391304348</v>
      </c>
      <c r="F22" s="10">
        <v>0.35</v>
      </c>
      <c r="G22" s="10">
        <v>27</v>
      </c>
      <c r="H22" s="10">
        <v>1</v>
      </c>
      <c r="I22" s="12">
        <f t="shared" si="1"/>
        <v>8.211235355081618</v>
      </c>
      <c r="J22" s="12">
        <f t="shared" si="2"/>
        <v>23</v>
      </c>
      <c r="K22" s="12">
        <f t="shared" si="3"/>
        <v>1380</v>
      </c>
    </row>
    <row r="23" spans="1:11" ht="12.75">
      <c r="A23" s="9" t="s">
        <v>61</v>
      </c>
      <c r="B23" s="10" t="s">
        <v>99</v>
      </c>
      <c r="C23" s="10">
        <v>0.55</v>
      </c>
      <c r="D23" s="10">
        <v>1380</v>
      </c>
      <c r="E23" s="12">
        <f t="shared" si="0"/>
        <v>3.806159420289855</v>
      </c>
      <c r="F23" s="10">
        <v>0.35</v>
      </c>
      <c r="G23" s="10">
        <v>27</v>
      </c>
      <c r="H23" s="10">
        <v>1</v>
      </c>
      <c r="I23" s="12">
        <f t="shared" si="1"/>
        <v>5.8632363239855945</v>
      </c>
      <c r="J23" s="12">
        <f t="shared" si="2"/>
        <v>23</v>
      </c>
      <c r="K23" s="12">
        <f t="shared" si="3"/>
        <v>1380</v>
      </c>
    </row>
    <row r="24" spans="1:11" ht="12.75">
      <c r="A24" s="9" t="s">
        <v>61</v>
      </c>
      <c r="B24" s="10" t="s">
        <v>102</v>
      </c>
      <c r="C24" s="10">
        <v>0.55</v>
      </c>
      <c r="D24" s="10">
        <v>910</v>
      </c>
      <c r="E24" s="12">
        <f t="shared" si="0"/>
        <v>5.771978021978022</v>
      </c>
      <c r="F24" s="10">
        <v>0.35</v>
      </c>
      <c r="G24" s="10">
        <v>27</v>
      </c>
      <c r="H24" s="10">
        <v>1</v>
      </c>
      <c r="I24" s="12">
        <f t="shared" si="1"/>
        <v>9.198169013756594</v>
      </c>
      <c r="J24" s="12">
        <f t="shared" si="2"/>
        <v>15.166666666666666</v>
      </c>
      <c r="K24" s="12">
        <f t="shared" si="3"/>
        <v>910</v>
      </c>
    </row>
    <row r="25" spans="1:11" ht="12.75">
      <c r="A25" s="9" t="s">
        <v>61</v>
      </c>
      <c r="B25" s="10" t="s">
        <v>101</v>
      </c>
      <c r="C25" s="10">
        <v>0.37</v>
      </c>
      <c r="D25" s="10">
        <v>910</v>
      </c>
      <c r="E25" s="12">
        <f t="shared" si="0"/>
        <v>3.882967032967033</v>
      </c>
      <c r="F25" s="10">
        <v>0.35</v>
      </c>
      <c r="G25" s="10">
        <v>27</v>
      </c>
      <c r="H25" s="10">
        <v>1</v>
      </c>
      <c r="I25" s="12">
        <f t="shared" si="1"/>
        <v>5.993537369117845</v>
      </c>
      <c r="J25" s="12">
        <f t="shared" si="2"/>
        <v>15.166666666666666</v>
      </c>
      <c r="K25" s="12">
        <f t="shared" si="3"/>
        <v>910</v>
      </c>
    </row>
    <row r="26" spans="1:11" ht="12.75">
      <c r="A26" s="9" t="s">
        <v>61</v>
      </c>
      <c r="B26" s="10" t="s">
        <v>95</v>
      </c>
      <c r="C26" s="10">
        <v>0.25</v>
      </c>
      <c r="D26" s="10">
        <v>690</v>
      </c>
      <c r="E26" s="12">
        <f t="shared" si="0"/>
        <v>3.460144927536232</v>
      </c>
      <c r="F26" s="10">
        <v>0.35</v>
      </c>
      <c r="G26" s="10">
        <v>27</v>
      </c>
      <c r="H26" s="10">
        <v>1</v>
      </c>
      <c r="I26" s="12">
        <f t="shared" si="1"/>
        <v>5.276236566211589</v>
      </c>
      <c r="J26" s="12">
        <f t="shared" si="2"/>
        <v>11.5</v>
      </c>
      <c r="K26" s="12">
        <f t="shared" si="3"/>
        <v>690</v>
      </c>
    </row>
    <row r="27" spans="1:11" ht="12.75">
      <c r="A27" s="9" t="s">
        <v>61</v>
      </c>
      <c r="B27" s="10" t="s">
        <v>103</v>
      </c>
      <c r="C27" s="10">
        <v>0.18</v>
      </c>
      <c r="D27" s="10">
        <v>690</v>
      </c>
      <c r="E27" s="12">
        <f t="shared" si="0"/>
        <v>2.491304347826087</v>
      </c>
      <c r="F27" s="10">
        <v>0.35</v>
      </c>
      <c r="G27" s="10">
        <v>27</v>
      </c>
      <c r="H27" s="10">
        <v>1</v>
      </c>
      <c r="I27" s="12">
        <f t="shared" si="1"/>
        <v>3.6326372444443717</v>
      </c>
      <c r="J27" s="12">
        <f t="shared" si="2"/>
        <v>11.5</v>
      </c>
      <c r="K27" s="12">
        <f t="shared" si="3"/>
        <v>690</v>
      </c>
    </row>
    <row r="28" spans="1:11" ht="12.75">
      <c r="A28" s="9" t="s">
        <v>61</v>
      </c>
      <c r="B28" s="10" t="s">
        <v>84</v>
      </c>
      <c r="C28" s="10">
        <v>2.2</v>
      </c>
      <c r="D28" s="10">
        <v>2865</v>
      </c>
      <c r="E28" s="12">
        <f t="shared" si="0"/>
        <v>7.333333333333333</v>
      </c>
      <c r="F28" s="10">
        <v>0.35</v>
      </c>
      <c r="G28" s="10">
        <v>27</v>
      </c>
      <c r="H28" s="10">
        <v>1</v>
      </c>
      <c r="I28" s="12">
        <f t="shared" si="1"/>
        <v>11.84694589668711</v>
      </c>
      <c r="J28" s="12">
        <f t="shared" si="2"/>
        <v>47.75</v>
      </c>
      <c r="K28" s="12">
        <f t="shared" si="3"/>
        <v>2865</v>
      </c>
    </row>
    <row r="29" spans="1:11" ht="12.75">
      <c r="A29" s="9" t="s">
        <v>61</v>
      </c>
      <c r="B29" s="10" t="s">
        <v>106</v>
      </c>
      <c r="C29" s="10">
        <v>1.5</v>
      </c>
      <c r="D29" s="10">
        <v>1410</v>
      </c>
      <c r="E29" s="12">
        <f t="shared" si="0"/>
        <v>10.159574468085106</v>
      </c>
      <c r="F29" s="10">
        <v>0.35</v>
      </c>
      <c r="G29" s="10">
        <v>27</v>
      </c>
      <c r="H29" s="10">
        <v>1</v>
      </c>
      <c r="I29" s="12">
        <f t="shared" si="1"/>
        <v>16.64155102524021</v>
      </c>
      <c r="J29" s="12">
        <f t="shared" si="2"/>
        <v>23.5</v>
      </c>
      <c r="K29" s="12">
        <f t="shared" si="3"/>
        <v>1410</v>
      </c>
    </row>
    <row r="30" spans="1:11" ht="12.75">
      <c r="A30" s="9" t="s">
        <v>61</v>
      </c>
      <c r="B30" s="10" t="s">
        <v>108</v>
      </c>
      <c r="C30" s="10">
        <v>1.1</v>
      </c>
      <c r="D30" s="10">
        <v>930</v>
      </c>
      <c r="E30" s="12">
        <f t="shared" si="0"/>
        <v>11.295698924731182</v>
      </c>
      <c r="F30" s="10">
        <v>0.35</v>
      </c>
      <c r="G30" s="10">
        <v>27</v>
      </c>
      <c r="H30" s="10">
        <v>1</v>
      </c>
      <c r="I30" s="12">
        <f t="shared" si="1"/>
        <v>18.568940758384237</v>
      </c>
      <c r="J30" s="12">
        <f t="shared" si="2"/>
        <v>15.5</v>
      </c>
      <c r="K30" s="12">
        <f t="shared" si="3"/>
        <v>930</v>
      </c>
    </row>
    <row r="31" spans="1:11" ht="12.75">
      <c r="A31" s="9" t="s">
        <v>61</v>
      </c>
      <c r="B31" s="10" t="s">
        <v>110</v>
      </c>
      <c r="C31" s="10">
        <v>0.55</v>
      </c>
      <c r="D31" s="10">
        <v>705</v>
      </c>
      <c r="E31" s="12">
        <f t="shared" si="0"/>
        <v>7.450354609929078</v>
      </c>
      <c r="F31" s="10">
        <v>0.35</v>
      </c>
      <c r="G31" s="10">
        <v>27</v>
      </c>
      <c r="H31" s="10">
        <v>1</v>
      </c>
      <c r="I31" s="12">
        <f t="shared" si="1"/>
        <v>12.04546781543523</v>
      </c>
      <c r="J31" s="12">
        <f t="shared" si="2"/>
        <v>11.75</v>
      </c>
      <c r="K31" s="12">
        <f t="shared" si="3"/>
        <v>705</v>
      </c>
    </row>
    <row r="32" spans="1:11" ht="12.75">
      <c r="A32" s="9" t="s">
        <v>61</v>
      </c>
      <c r="B32" s="10" t="s">
        <v>33</v>
      </c>
      <c r="C32" s="10">
        <v>0.75</v>
      </c>
      <c r="D32" s="10">
        <v>685</v>
      </c>
      <c r="E32" s="12">
        <f t="shared" si="0"/>
        <v>10.456204379562044</v>
      </c>
      <c r="F32" s="10">
        <v>0.35</v>
      </c>
      <c r="G32" s="10">
        <v>27</v>
      </c>
      <c r="H32" s="10">
        <v>1</v>
      </c>
      <c r="I32" s="12">
        <f t="shared" si="1"/>
        <v>17.144771814634918</v>
      </c>
      <c r="J32" s="12">
        <f t="shared" si="2"/>
        <v>11.416666666666666</v>
      </c>
      <c r="K32" s="12">
        <f t="shared" si="3"/>
        <v>685</v>
      </c>
    </row>
    <row r="33" spans="1:11" ht="12.75">
      <c r="A33" s="9" t="s">
        <v>61</v>
      </c>
      <c r="B33" s="10" t="s">
        <v>104</v>
      </c>
      <c r="C33" s="10">
        <v>1.5</v>
      </c>
      <c r="D33" s="10">
        <v>2870</v>
      </c>
      <c r="E33" s="12">
        <f t="shared" si="0"/>
        <v>4.991289198606272</v>
      </c>
      <c r="F33" s="10">
        <v>0.35</v>
      </c>
      <c r="G33" s="10">
        <v>27</v>
      </c>
      <c r="H33" s="10">
        <v>1</v>
      </c>
      <c r="I33" s="12">
        <f t="shared" si="1"/>
        <v>7.873761626744647</v>
      </c>
      <c r="J33" s="12">
        <f t="shared" si="2"/>
        <v>47.833333333333336</v>
      </c>
      <c r="K33" s="12">
        <f t="shared" si="3"/>
        <v>2870</v>
      </c>
    </row>
    <row r="34" spans="1:11" ht="12.75">
      <c r="A34" s="9" t="s">
        <v>61</v>
      </c>
      <c r="B34" s="10" t="s">
        <v>105</v>
      </c>
      <c r="C34" s="10">
        <v>1.1</v>
      </c>
      <c r="D34" s="10">
        <v>1410</v>
      </c>
      <c r="E34" s="12">
        <f t="shared" si="0"/>
        <v>7.450354609929078</v>
      </c>
      <c r="F34" s="10">
        <v>0.35</v>
      </c>
      <c r="G34" s="10">
        <v>27</v>
      </c>
      <c r="H34" s="10">
        <v>1</v>
      </c>
      <c r="I34" s="12">
        <f t="shared" si="1"/>
        <v>12.04546781543523</v>
      </c>
      <c r="J34" s="12">
        <f t="shared" si="2"/>
        <v>23.5</v>
      </c>
      <c r="K34" s="12">
        <f t="shared" si="3"/>
        <v>1410</v>
      </c>
    </row>
    <row r="35" spans="1:11" ht="12.75">
      <c r="A35" s="9"/>
      <c r="B35" s="10"/>
      <c r="C35" s="10"/>
      <c r="D35" s="10"/>
      <c r="E35" s="12"/>
      <c r="F35" s="10"/>
      <c r="G35" s="10"/>
      <c r="H35" s="10"/>
      <c r="I35" s="12"/>
      <c r="J35" s="12"/>
      <c r="K35" s="12"/>
    </row>
    <row r="36" spans="1:11" ht="12.75">
      <c r="A36" s="9"/>
      <c r="B36" s="10"/>
      <c r="C36" s="10"/>
      <c r="D36" s="10"/>
      <c r="E36" s="12"/>
      <c r="F36" s="10"/>
      <c r="G36" s="10"/>
      <c r="H36" s="10"/>
      <c r="I36" s="12"/>
      <c r="J36" s="12"/>
      <c r="K36" s="12"/>
    </row>
    <row r="37" spans="1:11" ht="12.75">
      <c r="A37" s="9"/>
      <c r="B37" s="10" t="s">
        <v>2</v>
      </c>
      <c r="C37" s="10" t="s">
        <v>0</v>
      </c>
      <c r="D37" s="10" t="s">
        <v>1</v>
      </c>
      <c r="E37" s="10" t="s">
        <v>6</v>
      </c>
      <c r="F37" s="10" t="s">
        <v>7</v>
      </c>
      <c r="G37" s="11" t="s">
        <v>8</v>
      </c>
      <c r="H37" s="10" t="s">
        <v>9</v>
      </c>
      <c r="I37" s="12" t="s">
        <v>20</v>
      </c>
      <c r="J37" s="10" t="s">
        <v>79</v>
      </c>
      <c r="K37" s="10" t="s">
        <v>60</v>
      </c>
    </row>
    <row r="38" spans="1:11" ht="12.75">
      <c r="A38" s="9" t="s">
        <v>61</v>
      </c>
      <c r="B38" s="10" t="s">
        <v>107</v>
      </c>
      <c r="C38" s="10">
        <v>0.75</v>
      </c>
      <c r="D38" s="10">
        <v>940</v>
      </c>
      <c r="E38" s="12">
        <f t="shared" si="0"/>
        <v>7.61968085106383</v>
      </c>
      <c r="F38" s="10">
        <v>0.35</v>
      </c>
      <c r="G38" s="10">
        <v>27</v>
      </c>
      <c r="H38" s="10">
        <v>1</v>
      </c>
      <c r="I38" s="12">
        <f t="shared" si="1"/>
        <v>12.332723016048043</v>
      </c>
      <c r="J38" s="12">
        <f t="shared" si="2"/>
        <v>15.666666666666666</v>
      </c>
      <c r="K38" s="12">
        <f t="shared" si="3"/>
        <v>940</v>
      </c>
    </row>
    <row r="39" spans="1:11" ht="12.75">
      <c r="A39" s="9" t="s">
        <v>61</v>
      </c>
      <c r="B39" s="10" t="s">
        <v>109</v>
      </c>
      <c r="C39" s="10">
        <v>0.37</v>
      </c>
      <c r="D39" s="10">
        <v>705</v>
      </c>
      <c r="E39" s="12">
        <f t="shared" si="0"/>
        <v>5.012056737588653</v>
      </c>
      <c r="F39" s="10">
        <v>0.35</v>
      </c>
      <c r="G39" s="10">
        <v>27</v>
      </c>
      <c r="H39" s="10">
        <v>1</v>
      </c>
      <c r="I39" s="12">
        <f t="shared" si="1"/>
        <v>7.908992926610748</v>
      </c>
      <c r="J39" s="12">
        <f t="shared" si="2"/>
        <v>11.75</v>
      </c>
      <c r="K39" s="12">
        <f t="shared" si="3"/>
        <v>705</v>
      </c>
    </row>
    <row r="40" spans="1:11" ht="12.75">
      <c r="A40" s="9" t="s">
        <v>61</v>
      </c>
      <c r="B40" s="10" t="s">
        <v>111</v>
      </c>
      <c r="C40" s="10">
        <v>3</v>
      </c>
      <c r="D40" s="10">
        <v>2895</v>
      </c>
      <c r="E40" s="12">
        <f t="shared" si="0"/>
        <v>9.896373056994818</v>
      </c>
      <c r="F40" s="10">
        <v>0.35</v>
      </c>
      <c r="G40" s="10">
        <v>27</v>
      </c>
      <c r="H40" s="10">
        <v>1</v>
      </c>
      <c r="I40" s="12">
        <f t="shared" si="1"/>
        <v>16.195040350712528</v>
      </c>
      <c r="J40" s="12">
        <f t="shared" si="2"/>
        <v>48.25</v>
      </c>
      <c r="K40" s="12">
        <f t="shared" si="3"/>
        <v>2895</v>
      </c>
    </row>
    <row r="41" spans="1:11" ht="12.75">
      <c r="A41" s="9" t="s">
        <v>61</v>
      </c>
      <c r="B41" s="10" t="s">
        <v>38</v>
      </c>
      <c r="C41" s="10">
        <v>4.6</v>
      </c>
      <c r="D41" s="10">
        <v>2880</v>
      </c>
      <c r="E41" s="12">
        <f t="shared" si="0"/>
        <v>15.253472222222221</v>
      </c>
      <c r="F41" s="10">
        <v>0.35</v>
      </c>
      <c r="G41" s="10">
        <v>27</v>
      </c>
      <c r="H41" s="10">
        <v>1</v>
      </c>
      <c r="I41" s="12">
        <f t="shared" si="1"/>
        <v>25.283144977008956</v>
      </c>
      <c r="J41" s="12">
        <f t="shared" si="2"/>
        <v>48</v>
      </c>
      <c r="K41" s="12">
        <f t="shared" si="3"/>
        <v>2880</v>
      </c>
    </row>
    <row r="42" spans="1:11" ht="12.75">
      <c r="A42" s="9" t="s">
        <v>61</v>
      </c>
      <c r="B42" s="10" t="s">
        <v>113</v>
      </c>
      <c r="C42" s="10">
        <v>3</v>
      </c>
      <c r="D42" s="10">
        <v>1420</v>
      </c>
      <c r="E42" s="12">
        <f t="shared" si="0"/>
        <v>20.176056338028168</v>
      </c>
      <c r="F42" s="10">
        <v>0.35</v>
      </c>
      <c r="G42" s="10">
        <v>27</v>
      </c>
      <c r="H42" s="10">
        <v>1</v>
      </c>
      <c r="I42" s="12">
        <f t="shared" si="1"/>
        <v>33.634112188251585</v>
      </c>
      <c r="J42" s="12">
        <f t="shared" si="2"/>
        <v>23.666666666666668</v>
      </c>
      <c r="K42" s="12">
        <f t="shared" si="3"/>
        <v>1420</v>
      </c>
    </row>
    <row r="43" spans="1:11" ht="12.75">
      <c r="A43" s="9" t="s">
        <v>61</v>
      </c>
      <c r="B43" s="10" t="s">
        <v>112</v>
      </c>
      <c r="C43" s="10">
        <v>2.2</v>
      </c>
      <c r="D43" s="10">
        <v>1420</v>
      </c>
      <c r="E43" s="12">
        <f t="shared" si="0"/>
        <v>14.795774647887324</v>
      </c>
      <c r="F43" s="10">
        <v>0.35</v>
      </c>
      <c r="G43" s="10">
        <v>27</v>
      </c>
      <c r="H43" s="10">
        <v>1</v>
      </c>
      <c r="I43" s="12">
        <f t="shared" si="1"/>
        <v>24.506679334976912</v>
      </c>
      <c r="J43" s="12">
        <f t="shared" si="2"/>
        <v>23.666666666666668</v>
      </c>
      <c r="K43" s="12">
        <f t="shared" si="3"/>
        <v>1420</v>
      </c>
    </row>
    <row r="44" spans="1:11" ht="12.75">
      <c r="A44" s="9" t="s">
        <v>61</v>
      </c>
      <c r="B44" s="10" t="s">
        <v>114</v>
      </c>
      <c r="C44" s="10">
        <v>1.5</v>
      </c>
      <c r="D44" s="10">
        <v>925</v>
      </c>
      <c r="E44" s="12">
        <f t="shared" si="0"/>
        <v>15.486486486486486</v>
      </c>
      <c r="F44" s="10">
        <v>0.35</v>
      </c>
      <c r="G44" s="10">
        <v>27</v>
      </c>
      <c r="H44" s="10">
        <v>1</v>
      </c>
      <c r="I44" s="12">
        <f t="shared" si="1"/>
        <v>25.678444363437848</v>
      </c>
      <c r="J44" s="12">
        <f t="shared" si="2"/>
        <v>15.416666666666666</v>
      </c>
      <c r="K44" s="12">
        <f t="shared" si="3"/>
        <v>925</v>
      </c>
    </row>
    <row r="45" spans="1:11" ht="12.75">
      <c r="A45" s="9" t="s">
        <v>61</v>
      </c>
      <c r="B45" s="10" t="s">
        <v>115</v>
      </c>
      <c r="C45" s="10">
        <v>0.75</v>
      </c>
      <c r="D45" s="10">
        <v>680</v>
      </c>
      <c r="E45" s="12">
        <f t="shared" si="0"/>
        <v>10.533088235294118</v>
      </c>
      <c r="F45" s="10">
        <v>0.35</v>
      </c>
      <c r="G45" s="10">
        <v>27</v>
      </c>
      <c r="H45" s="10">
        <v>1</v>
      </c>
      <c r="I45" s="12">
        <f t="shared" si="1"/>
        <v>17.27520220306259</v>
      </c>
      <c r="J45" s="12">
        <f t="shared" si="2"/>
        <v>11.333333333333334</v>
      </c>
      <c r="K45" s="12">
        <f t="shared" si="3"/>
        <v>680</v>
      </c>
    </row>
    <row r="46" spans="1:11" ht="12.75">
      <c r="A46" s="9" t="s">
        <v>61</v>
      </c>
      <c r="B46" s="10" t="s">
        <v>116</v>
      </c>
      <c r="C46" s="10">
        <v>1.1</v>
      </c>
      <c r="D46" s="10">
        <v>680</v>
      </c>
      <c r="E46" s="12">
        <f t="shared" si="0"/>
        <v>15.448529411764707</v>
      </c>
      <c r="F46" s="10">
        <v>0.35</v>
      </c>
      <c r="G46" s="10">
        <v>27</v>
      </c>
      <c r="H46" s="10">
        <v>1</v>
      </c>
      <c r="I46" s="12">
        <f t="shared" si="1"/>
        <v>25.614051703205092</v>
      </c>
      <c r="J46" s="12">
        <f t="shared" si="2"/>
        <v>11.333333333333334</v>
      </c>
      <c r="K46" s="12">
        <f t="shared" si="3"/>
        <v>680</v>
      </c>
    </row>
    <row r="47" spans="1:11" ht="12.75">
      <c r="A47" s="9" t="s">
        <v>61</v>
      </c>
      <c r="B47" s="9" t="s">
        <v>117</v>
      </c>
      <c r="C47" s="10">
        <v>4</v>
      </c>
      <c r="D47" s="10">
        <v>2900</v>
      </c>
      <c r="E47" s="12">
        <f t="shared" si="0"/>
        <v>13.172413793103448</v>
      </c>
      <c r="F47" s="10">
        <v>0.35</v>
      </c>
      <c r="G47" s="10">
        <v>27</v>
      </c>
      <c r="H47" s="10">
        <v>1</v>
      </c>
      <c r="I47" s="12">
        <f t="shared" si="1"/>
        <v>21.7527125257992</v>
      </c>
      <c r="J47" s="12">
        <f t="shared" si="2"/>
        <v>48.333333333333336</v>
      </c>
      <c r="K47" s="12">
        <f t="shared" si="3"/>
        <v>2900</v>
      </c>
    </row>
    <row r="48" spans="1:11" ht="12.75">
      <c r="A48" s="9" t="s">
        <v>61</v>
      </c>
      <c r="B48" s="9" t="s">
        <v>118</v>
      </c>
      <c r="C48" s="10">
        <v>5.5</v>
      </c>
      <c r="D48" s="10">
        <v>2900</v>
      </c>
      <c r="E48" s="12">
        <f t="shared" si="0"/>
        <v>18.112068965517242</v>
      </c>
      <c r="F48" s="10">
        <v>0.35</v>
      </c>
      <c r="G48" s="10">
        <v>27</v>
      </c>
      <c r="H48" s="10">
        <v>1</v>
      </c>
      <c r="I48" s="12">
        <f t="shared" si="1"/>
        <v>30.132640102297078</v>
      </c>
      <c r="J48" s="12">
        <f t="shared" si="2"/>
        <v>48.333333333333336</v>
      </c>
      <c r="K48" s="12">
        <f t="shared" si="3"/>
        <v>2900</v>
      </c>
    </row>
    <row r="49" spans="1:11" ht="12.75">
      <c r="A49" s="9" t="s">
        <v>61</v>
      </c>
      <c r="B49" s="9" t="s">
        <v>119</v>
      </c>
      <c r="C49" s="10">
        <v>4</v>
      </c>
      <c r="D49" s="10">
        <v>1440</v>
      </c>
      <c r="E49" s="12">
        <f t="shared" si="0"/>
        <v>26.52777777777778</v>
      </c>
      <c r="F49" s="10">
        <v>0.35</v>
      </c>
      <c r="G49" s="10">
        <v>27</v>
      </c>
      <c r="H49" s="10">
        <v>1</v>
      </c>
      <c r="I49" s="12">
        <f t="shared" si="1"/>
        <v>44.40955375114531</v>
      </c>
      <c r="J49" s="12">
        <f t="shared" si="2"/>
        <v>24</v>
      </c>
      <c r="K49" s="12">
        <f t="shared" si="3"/>
        <v>1440</v>
      </c>
    </row>
    <row r="50" spans="1:11" ht="12.75">
      <c r="A50" s="9" t="s">
        <v>61</v>
      </c>
      <c r="B50" s="9" t="s">
        <v>120</v>
      </c>
      <c r="C50" s="10">
        <v>2.2</v>
      </c>
      <c r="D50" s="10">
        <v>940</v>
      </c>
      <c r="E50" s="12">
        <f t="shared" si="0"/>
        <v>22.351063829787233</v>
      </c>
      <c r="F50" s="10">
        <v>0.35</v>
      </c>
      <c r="G50" s="10">
        <v>27</v>
      </c>
      <c r="H50" s="10">
        <v>1</v>
      </c>
      <c r="I50" s="12">
        <f t="shared" si="1"/>
        <v>37.323925469362635</v>
      </c>
      <c r="J50" s="12">
        <f t="shared" si="2"/>
        <v>15.666666666666666</v>
      </c>
      <c r="K50" s="12">
        <f t="shared" si="3"/>
        <v>940</v>
      </c>
    </row>
    <row r="51" spans="1:11" ht="12.75">
      <c r="A51" s="9" t="s">
        <v>61</v>
      </c>
      <c r="B51" s="9" t="s">
        <v>121</v>
      </c>
      <c r="C51" s="10">
        <v>3</v>
      </c>
      <c r="D51" s="10">
        <v>930</v>
      </c>
      <c r="E51" s="12">
        <f t="shared" si="0"/>
        <v>30.806451612903224</v>
      </c>
      <c r="F51" s="10">
        <v>0.35</v>
      </c>
      <c r="G51" s="10">
        <v>27</v>
      </c>
      <c r="H51" s="10">
        <v>1</v>
      </c>
      <c r="I51" s="12">
        <f t="shared" si="1"/>
        <v>51.66815290641528</v>
      </c>
      <c r="J51" s="12">
        <f t="shared" si="2"/>
        <v>15.5</v>
      </c>
      <c r="K51" s="12">
        <f t="shared" si="3"/>
        <v>930</v>
      </c>
    </row>
    <row r="52" spans="1:11" ht="12.75">
      <c r="A52" s="9" t="s">
        <v>61</v>
      </c>
      <c r="B52" s="9" t="s">
        <v>122</v>
      </c>
      <c r="C52" s="10">
        <v>1.5</v>
      </c>
      <c r="D52" s="10">
        <v>710</v>
      </c>
      <c r="E52" s="12">
        <f t="shared" si="0"/>
        <v>20.176056338028168</v>
      </c>
      <c r="F52" s="10">
        <v>0.35</v>
      </c>
      <c r="G52" s="10">
        <v>27</v>
      </c>
      <c r="H52" s="10">
        <v>1</v>
      </c>
      <c r="I52" s="12">
        <f t="shared" si="1"/>
        <v>33.634112188251585</v>
      </c>
      <c r="J52" s="12">
        <f t="shared" si="2"/>
        <v>11.833333333333334</v>
      </c>
      <c r="K52" s="12">
        <f t="shared" si="3"/>
        <v>710</v>
      </c>
    </row>
    <row r="53" spans="1:11" ht="12.75">
      <c r="A53" s="9" t="s">
        <v>61</v>
      </c>
      <c r="B53" s="9" t="s">
        <v>123</v>
      </c>
      <c r="C53" s="10">
        <v>2.2</v>
      </c>
      <c r="D53" s="10">
        <v>695</v>
      </c>
      <c r="E53" s="12">
        <f t="shared" si="0"/>
        <v>30.230215827338128</v>
      </c>
      <c r="F53" s="10">
        <v>0.35</v>
      </c>
      <c r="G53" s="10">
        <v>27</v>
      </c>
      <c r="H53" s="10">
        <v>1</v>
      </c>
      <c r="I53" s="12">
        <f t="shared" si="1"/>
        <v>50.69059192665518</v>
      </c>
      <c r="J53" s="12">
        <f t="shared" si="2"/>
        <v>11.583333333333334</v>
      </c>
      <c r="K53" s="12">
        <f t="shared" si="3"/>
        <v>695</v>
      </c>
    </row>
    <row r="61" spans="1:9" ht="18">
      <c r="A61" s="34" t="s">
        <v>138</v>
      </c>
      <c r="B61" s="36"/>
      <c r="C61" s="36"/>
      <c r="D61" s="36"/>
      <c r="E61" s="36"/>
      <c r="F61" s="36"/>
      <c r="G61" s="36"/>
      <c r="H61" s="36"/>
      <c r="I61" s="36"/>
    </row>
    <row r="62" spans="2:9" ht="12.75">
      <c r="B62" s="37" t="s">
        <v>69</v>
      </c>
      <c r="C62" s="35"/>
      <c r="D62" s="35"/>
      <c r="E62" s="35"/>
      <c r="F62" s="35"/>
      <c r="G62" s="35"/>
      <c r="H62" s="35"/>
      <c r="I62" s="35"/>
    </row>
    <row r="63" spans="2:9" ht="12.75">
      <c r="B63" s="7" t="s">
        <v>48</v>
      </c>
      <c r="C63" t="s">
        <v>125</v>
      </c>
      <c r="E63" t="s">
        <v>43</v>
      </c>
      <c r="I63" s="13"/>
    </row>
    <row r="64" spans="2:9" ht="12.75">
      <c r="B64" s="7" t="s">
        <v>49</v>
      </c>
      <c r="C64" t="s">
        <v>126</v>
      </c>
      <c r="E64" t="s">
        <v>44</v>
      </c>
      <c r="I64" s="13"/>
    </row>
    <row r="65" spans="2:9" ht="12.75">
      <c r="B65" s="7" t="s">
        <v>50</v>
      </c>
      <c r="C65" t="s">
        <v>127</v>
      </c>
      <c r="F65" t="s">
        <v>45</v>
      </c>
      <c r="I65" s="13"/>
    </row>
    <row r="66" spans="2:9" ht="12.75">
      <c r="B66" s="7" t="s">
        <v>51</v>
      </c>
      <c r="C66" t="s">
        <v>128</v>
      </c>
      <c r="F66" t="s">
        <v>45</v>
      </c>
      <c r="I66" s="13"/>
    </row>
    <row r="67" spans="2:9" ht="12.75">
      <c r="B67" s="8" t="s">
        <v>52</v>
      </c>
      <c r="C67" t="s">
        <v>129</v>
      </c>
      <c r="I67" s="13"/>
    </row>
    <row r="68" spans="2:9" ht="12.75">
      <c r="B68" s="7" t="s">
        <v>53</v>
      </c>
      <c r="C68" t="s">
        <v>130</v>
      </c>
      <c r="F68" t="s">
        <v>46</v>
      </c>
      <c r="I68" s="13"/>
    </row>
    <row r="69" spans="2:9" ht="12.75">
      <c r="B69" s="7" t="s">
        <v>54</v>
      </c>
      <c r="C69" t="s">
        <v>131</v>
      </c>
      <c r="F69" t="s">
        <v>47</v>
      </c>
      <c r="I69" s="13"/>
    </row>
    <row r="70" spans="2:9" ht="12.75">
      <c r="B70" s="7" t="s">
        <v>70</v>
      </c>
      <c r="C70" t="s">
        <v>132</v>
      </c>
      <c r="F70" t="s">
        <v>59</v>
      </c>
      <c r="I70" s="13"/>
    </row>
    <row r="72" spans="1:11" ht="12.75">
      <c r="A72" s="9"/>
      <c r="B72" s="10" t="s">
        <v>2</v>
      </c>
      <c r="C72" s="10" t="s">
        <v>0</v>
      </c>
      <c r="D72" s="10" t="s">
        <v>1</v>
      </c>
      <c r="E72" s="10" t="s">
        <v>6</v>
      </c>
      <c r="F72" s="10" t="s">
        <v>7</v>
      </c>
      <c r="G72" s="11" t="s">
        <v>8</v>
      </c>
      <c r="H72" s="10" t="s">
        <v>9</v>
      </c>
      <c r="I72" s="12" t="s">
        <v>20</v>
      </c>
      <c r="J72" s="10" t="s">
        <v>79</v>
      </c>
      <c r="K72" s="10" t="s">
        <v>60</v>
      </c>
    </row>
    <row r="73" spans="1:11" ht="12.75">
      <c r="A73" s="9" t="s">
        <v>71</v>
      </c>
      <c r="B73" s="9" t="s">
        <v>117</v>
      </c>
      <c r="C73" s="10">
        <v>4</v>
      </c>
      <c r="D73" s="10">
        <v>2900</v>
      </c>
      <c r="E73" s="12">
        <f aca="true" t="shared" si="4" ref="E73:E114">9550*C73/D73</f>
        <v>13.172413793103448</v>
      </c>
      <c r="F73" s="10">
        <v>0.25</v>
      </c>
      <c r="G73" s="10">
        <v>21</v>
      </c>
      <c r="H73" s="10">
        <v>0.25</v>
      </c>
      <c r="I73" s="12">
        <f>(E73-F73)*PI()*G73/50/H73</f>
        <v>68.20289320162281</v>
      </c>
      <c r="J73" s="12">
        <f aca="true" t="shared" si="5" ref="J73:J114">H73*D73/60</f>
        <v>12.083333333333334</v>
      </c>
      <c r="K73" s="12">
        <f aca="true" t="shared" si="6" ref="K73:K114">H73*D73</f>
        <v>725</v>
      </c>
    </row>
    <row r="74" spans="1:11" ht="12.75">
      <c r="A74" s="9" t="s">
        <v>71</v>
      </c>
      <c r="B74" s="9" t="s">
        <v>118</v>
      </c>
      <c r="C74" s="10">
        <v>5.5</v>
      </c>
      <c r="D74" s="10">
        <v>2900</v>
      </c>
      <c r="E74" s="12">
        <f t="shared" si="4"/>
        <v>18.112068965517242</v>
      </c>
      <c r="F74" s="10">
        <v>0.25</v>
      </c>
      <c r="G74" s="10">
        <v>21</v>
      </c>
      <c r="H74" s="10">
        <v>0.25</v>
      </c>
      <c r="I74" s="12">
        <f aca="true" t="shared" si="7" ref="I74:I114">(E74-F74)*PI()*G74/50/H74</f>
        <v>94.27377899517178</v>
      </c>
      <c r="J74" s="12">
        <f t="shared" si="5"/>
        <v>12.083333333333334</v>
      </c>
      <c r="K74" s="12">
        <f t="shared" si="6"/>
        <v>725</v>
      </c>
    </row>
    <row r="75" spans="1:11" ht="12.75">
      <c r="A75" s="9" t="s">
        <v>71</v>
      </c>
      <c r="B75" s="10" t="s">
        <v>111</v>
      </c>
      <c r="C75" s="10">
        <v>3</v>
      </c>
      <c r="D75" s="10">
        <v>2895</v>
      </c>
      <c r="E75" s="12">
        <f t="shared" si="4"/>
        <v>9.896373056994818</v>
      </c>
      <c r="F75" s="10">
        <v>0.25</v>
      </c>
      <c r="G75" s="10">
        <v>21</v>
      </c>
      <c r="H75" s="10">
        <v>0.25</v>
      </c>
      <c r="I75" s="12">
        <f t="shared" si="7"/>
        <v>50.91235754579761</v>
      </c>
      <c r="J75" s="12">
        <f t="shared" si="5"/>
        <v>12.0625</v>
      </c>
      <c r="K75" s="12">
        <f t="shared" si="6"/>
        <v>723.75</v>
      </c>
    </row>
    <row r="76" spans="1:11" ht="12.75">
      <c r="A76" s="9" t="s">
        <v>71</v>
      </c>
      <c r="B76" s="10" t="s">
        <v>38</v>
      </c>
      <c r="C76" s="10">
        <v>4.6</v>
      </c>
      <c r="D76" s="10">
        <v>2880</v>
      </c>
      <c r="E76" s="12">
        <f t="shared" si="4"/>
        <v>15.253472222222221</v>
      </c>
      <c r="F76" s="10">
        <v>0.25</v>
      </c>
      <c r="G76" s="10">
        <v>21</v>
      </c>
      <c r="H76" s="10">
        <v>0.25</v>
      </c>
      <c r="I76" s="12">
        <f t="shared" si="7"/>
        <v>79.18646082760871</v>
      </c>
      <c r="J76" s="12">
        <f t="shared" si="5"/>
        <v>12</v>
      </c>
      <c r="K76" s="12">
        <f t="shared" si="6"/>
        <v>720</v>
      </c>
    </row>
    <row r="77" spans="1:11" ht="12.75">
      <c r="A77" s="9" t="s">
        <v>71</v>
      </c>
      <c r="B77" s="10" t="s">
        <v>104</v>
      </c>
      <c r="C77" s="10">
        <v>1.5</v>
      </c>
      <c r="D77" s="10">
        <v>2870</v>
      </c>
      <c r="E77" s="12">
        <f t="shared" si="4"/>
        <v>4.991289198606272</v>
      </c>
      <c r="F77" s="10">
        <v>0.25</v>
      </c>
      <c r="G77" s="10">
        <v>21</v>
      </c>
      <c r="H77" s="10">
        <v>0.25</v>
      </c>
      <c r="I77" s="12">
        <f t="shared" si="7"/>
        <v>25.02393484900865</v>
      </c>
      <c r="J77" s="12">
        <f t="shared" si="5"/>
        <v>11.958333333333334</v>
      </c>
      <c r="K77" s="12">
        <f t="shared" si="6"/>
        <v>717.5</v>
      </c>
    </row>
    <row r="78" spans="1:11" ht="12.75">
      <c r="A78" s="9" t="s">
        <v>71</v>
      </c>
      <c r="B78" s="10" t="s">
        <v>84</v>
      </c>
      <c r="C78" s="10">
        <v>2.2</v>
      </c>
      <c r="D78" s="10">
        <v>2865</v>
      </c>
      <c r="E78" s="12">
        <f t="shared" si="4"/>
        <v>7.333333333333333</v>
      </c>
      <c r="F78" s="10">
        <v>0.25</v>
      </c>
      <c r="G78" s="10">
        <v>21</v>
      </c>
      <c r="H78" s="10">
        <v>0.25</v>
      </c>
      <c r="I78" s="12">
        <f t="shared" si="7"/>
        <v>37.384952577718536</v>
      </c>
      <c r="J78" s="12">
        <f t="shared" si="5"/>
        <v>11.9375</v>
      </c>
      <c r="K78" s="12">
        <f t="shared" si="6"/>
        <v>716.25</v>
      </c>
    </row>
    <row r="79" spans="1:11" ht="12.75">
      <c r="A79" s="9" t="s">
        <v>71</v>
      </c>
      <c r="B79" s="10" t="s">
        <v>97</v>
      </c>
      <c r="C79" s="10">
        <v>0.75</v>
      </c>
      <c r="D79" s="10">
        <v>2840</v>
      </c>
      <c r="E79" s="12">
        <f t="shared" si="4"/>
        <v>2.522007042253521</v>
      </c>
      <c r="F79" s="10">
        <v>0.25</v>
      </c>
      <c r="G79" s="10">
        <v>21</v>
      </c>
      <c r="H79" s="10">
        <v>0.25</v>
      </c>
      <c r="I79" s="12">
        <f t="shared" si="7"/>
        <v>11.991370663184535</v>
      </c>
      <c r="J79" s="12">
        <f t="shared" si="5"/>
        <v>11.833333333333334</v>
      </c>
      <c r="K79" s="12">
        <f t="shared" si="6"/>
        <v>710</v>
      </c>
    </row>
    <row r="80" spans="1:11" ht="12.75">
      <c r="A80" s="9" t="s">
        <v>71</v>
      </c>
      <c r="B80" s="10" t="s">
        <v>98</v>
      </c>
      <c r="C80" s="10">
        <v>1.1</v>
      </c>
      <c r="D80" s="10">
        <v>2840</v>
      </c>
      <c r="E80" s="12">
        <f t="shared" si="4"/>
        <v>3.698943661971831</v>
      </c>
      <c r="F80" s="10">
        <v>0.25</v>
      </c>
      <c r="G80" s="10">
        <v>21</v>
      </c>
      <c r="H80" s="10">
        <v>0.25</v>
      </c>
      <c r="I80" s="12">
        <f t="shared" si="7"/>
        <v>18.203095799440913</v>
      </c>
      <c r="J80" s="12">
        <f t="shared" si="5"/>
        <v>11.833333333333334</v>
      </c>
      <c r="K80" s="12">
        <f t="shared" si="6"/>
        <v>710</v>
      </c>
    </row>
    <row r="81" spans="1:11" ht="12.75">
      <c r="A81" s="9" t="s">
        <v>71</v>
      </c>
      <c r="B81" s="10" t="s">
        <v>88</v>
      </c>
      <c r="C81" s="10">
        <v>0.37</v>
      </c>
      <c r="D81" s="10">
        <v>2800</v>
      </c>
      <c r="E81" s="12">
        <f>9550*C81/D81</f>
        <v>1.2619642857142856</v>
      </c>
      <c r="F81" s="10">
        <v>0.25</v>
      </c>
      <c r="G81" s="10">
        <v>21</v>
      </c>
      <c r="H81" s="10">
        <v>0.25</v>
      </c>
      <c r="I81" s="12">
        <f t="shared" si="7"/>
        <v>5.341021670368007</v>
      </c>
      <c r="J81" s="12">
        <f>H81*D81/60</f>
        <v>11.666666666666666</v>
      </c>
      <c r="K81" s="12">
        <f>H81*D81</f>
        <v>700</v>
      </c>
    </row>
    <row r="82" spans="1:11" ht="12.75">
      <c r="A82" s="9" t="s">
        <v>71</v>
      </c>
      <c r="B82" s="10" t="s">
        <v>89</v>
      </c>
      <c r="C82" s="10">
        <v>0.55</v>
      </c>
      <c r="D82" s="10">
        <v>2800</v>
      </c>
      <c r="E82" s="12">
        <f t="shared" si="4"/>
        <v>1.8758928571428573</v>
      </c>
      <c r="F82" s="10">
        <v>0.25</v>
      </c>
      <c r="G82" s="10">
        <v>21</v>
      </c>
      <c r="H82" s="10">
        <v>0.25</v>
      </c>
      <c r="I82" s="12">
        <f t="shared" si="7"/>
        <v>8.58126033328052</v>
      </c>
      <c r="J82" s="12">
        <f t="shared" si="5"/>
        <v>11.666666666666666</v>
      </c>
      <c r="K82" s="12">
        <f t="shared" si="6"/>
        <v>700</v>
      </c>
    </row>
    <row r="83" spans="1:11" ht="12.75">
      <c r="A83" s="9" t="s">
        <v>71</v>
      </c>
      <c r="B83" s="9" t="s">
        <v>119</v>
      </c>
      <c r="C83" s="10">
        <v>4</v>
      </c>
      <c r="D83" s="10">
        <v>1440</v>
      </c>
      <c r="E83" s="12">
        <f t="shared" si="4"/>
        <v>26.52777777777778</v>
      </c>
      <c r="F83" s="10">
        <v>0.25</v>
      </c>
      <c r="G83" s="10">
        <v>21</v>
      </c>
      <c r="H83" s="10">
        <v>0.25</v>
      </c>
      <c r="I83" s="12">
        <f t="shared" si="7"/>
        <v>138.6908436804774</v>
      </c>
      <c r="J83" s="12">
        <f t="shared" si="5"/>
        <v>6</v>
      </c>
      <c r="K83" s="12">
        <f t="shared" si="6"/>
        <v>360</v>
      </c>
    </row>
    <row r="84" spans="1:11" ht="12.75">
      <c r="A84" s="9" t="s">
        <v>71</v>
      </c>
      <c r="B84" s="10" t="s">
        <v>112</v>
      </c>
      <c r="C84" s="10">
        <v>2.2</v>
      </c>
      <c r="D84" s="10">
        <v>1420</v>
      </c>
      <c r="E84" s="12">
        <f t="shared" si="4"/>
        <v>14.795774647887324</v>
      </c>
      <c r="F84" s="10">
        <v>0.25</v>
      </c>
      <c r="G84" s="10">
        <v>21</v>
      </c>
      <c r="H84" s="10">
        <v>0.25</v>
      </c>
      <c r="I84" s="12">
        <f t="shared" si="7"/>
        <v>76.77078994128681</v>
      </c>
      <c r="J84" s="12">
        <f t="shared" si="5"/>
        <v>5.916666666666667</v>
      </c>
      <c r="K84" s="12">
        <f t="shared" si="6"/>
        <v>355</v>
      </c>
    </row>
    <row r="85" spans="1:11" ht="12.75">
      <c r="A85" s="9" t="s">
        <v>71</v>
      </c>
      <c r="B85" s="10" t="s">
        <v>113</v>
      </c>
      <c r="C85" s="10">
        <v>3</v>
      </c>
      <c r="D85" s="10">
        <v>1420</v>
      </c>
      <c r="E85" s="12">
        <f t="shared" si="4"/>
        <v>20.176056338028168</v>
      </c>
      <c r="F85" s="10">
        <v>0.25</v>
      </c>
      <c r="G85" s="10">
        <v>21</v>
      </c>
      <c r="H85" s="10">
        <v>0.25</v>
      </c>
      <c r="I85" s="12">
        <f t="shared" si="7"/>
        <v>105.16724770703026</v>
      </c>
      <c r="J85" s="12">
        <f t="shared" si="5"/>
        <v>5.916666666666667</v>
      </c>
      <c r="K85" s="12">
        <f t="shared" si="6"/>
        <v>355</v>
      </c>
    </row>
    <row r="86" spans="1:11" ht="12.75">
      <c r="A86" s="9" t="s">
        <v>71</v>
      </c>
      <c r="B86" s="10" t="s">
        <v>105</v>
      </c>
      <c r="C86" s="10">
        <v>1.1</v>
      </c>
      <c r="D86" s="10">
        <v>1410</v>
      </c>
      <c r="E86" s="12">
        <f t="shared" si="4"/>
        <v>7.450354609929078</v>
      </c>
      <c r="F86" s="10">
        <v>0.25</v>
      </c>
      <c r="G86" s="10">
        <v>21</v>
      </c>
      <c r="H86" s="10">
        <v>0.25</v>
      </c>
      <c r="I86" s="12">
        <f t="shared" si="7"/>
        <v>38.002576324934914</v>
      </c>
      <c r="J86" s="12">
        <f t="shared" si="5"/>
        <v>5.875</v>
      </c>
      <c r="K86" s="12">
        <f t="shared" si="6"/>
        <v>352.5</v>
      </c>
    </row>
    <row r="87" spans="1:11" ht="12.75">
      <c r="A87" s="9" t="s">
        <v>71</v>
      </c>
      <c r="B87" s="10" t="s">
        <v>106</v>
      </c>
      <c r="C87" s="10">
        <v>1.5</v>
      </c>
      <c r="D87" s="10">
        <v>1410</v>
      </c>
      <c r="E87" s="12">
        <f t="shared" si="4"/>
        <v>10.159574468085106</v>
      </c>
      <c r="F87" s="10">
        <v>0.25</v>
      </c>
      <c r="G87" s="10">
        <v>21</v>
      </c>
      <c r="H87" s="10">
        <v>0.25</v>
      </c>
      <c r="I87" s="12">
        <f t="shared" si="7"/>
        <v>52.30150186655041</v>
      </c>
      <c r="J87" s="12">
        <f t="shared" si="5"/>
        <v>5.875</v>
      </c>
      <c r="K87" s="12">
        <f t="shared" si="6"/>
        <v>352.5</v>
      </c>
    </row>
    <row r="88" spans="1:11" ht="12.75">
      <c r="A88" s="9" t="s">
        <v>71</v>
      </c>
      <c r="B88" s="10" t="s">
        <v>90</v>
      </c>
      <c r="C88" s="10">
        <v>0.25</v>
      </c>
      <c r="D88" s="10">
        <v>1380</v>
      </c>
      <c r="E88" s="12">
        <f t="shared" si="4"/>
        <v>1.730072463768116</v>
      </c>
      <c r="F88" s="10">
        <v>0.25</v>
      </c>
      <c r="G88" s="10">
        <v>21</v>
      </c>
      <c r="H88" s="10">
        <v>0.25</v>
      </c>
      <c r="I88" s="12">
        <f t="shared" si="7"/>
        <v>7.81163842864349</v>
      </c>
      <c r="J88" s="12">
        <f t="shared" si="5"/>
        <v>5.75</v>
      </c>
      <c r="K88" s="12">
        <f t="shared" si="6"/>
        <v>345</v>
      </c>
    </row>
    <row r="89" spans="1:11" ht="12.75">
      <c r="A89" s="9" t="s">
        <v>71</v>
      </c>
      <c r="B89" s="10" t="s">
        <v>99</v>
      </c>
      <c r="C89" s="10">
        <v>0.55</v>
      </c>
      <c r="D89" s="10">
        <v>1380</v>
      </c>
      <c r="E89" s="12">
        <f t="shared" si="4"/>
        <v>3.806159420289855</v>
      </c>
      <c r="F89" s="10">
        <v>0.25</v>
      </c>
      <c r="G89" s="10">
        <v>21</v>
      </c>
      <c r="H89" s="10">
        <v>0.25</v>
      </c>
      <c r="I89" s="12">
        <f t="shared" si="7"/>
        <v>18.768967240424935</v>
      </c>
      <c r="J89" s="12">
        <f t="shared" si="5"/>
        <v>5.75</v>
      </c>
      <c r="K89" s="12">
        <f t="shared" si="6"/>
        <v>345</v>
      </c>
    </row>
    <row r="90" spans="1:11" ht="12.75">
      <c r="A90" s="9" t="s">
        <v>71</v>
      </c>
      <c r="B90" s="10" t="s">
        <v>100</v>
      </c>
      <c r="C90" s="10">
        <v>0.75</v>
      </c>
      <c r="D90" s="10">
        <v>1380</v>
      </c>
      <c r="E90" s="12">
        <f t="shared" si="4"/>
        <v>5.190217391304348</v>
      </c>
      <c r="F90" s="10">
        <v>0.25</v>
      </c>
      <c r="G90" s="10">
        <v>21</v>
      </c>
      <c r="H90" s="10">
        <v>0.25</v>
      </c>
      <c r="I90" s="12">
        <f t="shared" si="7"/>
        <v>26.073853114945894</v>
      </c>
      <c r="J90" s="12">
        <f t="shared" si="5"/>
        <v>5.75</v>
      </c>
      <c r="K90" s="12">
        <f t="shared" si="6"/>
        <v>345</v>
      </c>
    </row>
    <row r="91" spans="1:11" ht="12.75">
      <c r="A91" s="9" t="s">
        <v>71</v>
      </c>
      <c r="B91" s="10" t="s">
        <v>91</v>
      </c>
      <c r="C91" s="10">
        <v>0.37</v>
      </c>
      <c r="D91" s="10">
        <v>1370</v>
      </c>
      <c r="E91" s="12">
        <f t="shared" si="4"/>
        <v>2.5791970802919706</v>
      </c>
      <c r="F91" s="10">
        <v>0.25</v>
      </c>
      <c r="G91" s="10">
        <v>21</v>
      </c>
      <c r="H91" s="10">
        <v>0.25</v>
      </c>
      <c r="I91" s="12">
        <f t="shared" si="7"/>
        <v>12.293212572829525</v>
      </c>
      <c r="J91" s="12">
        <f t="shared" si="5"/>
        <v>5.708333333333333</v>
      </c>
      <c r="K91" s="12">
        <f t="shared" si="6"/>
        <v>342.5</v>
      </c>
    </row>
    <row r="92" spans="1:11" ht="12.75">
      <c r="A92" s="9" t="s">
        <v>71</v>
      </c>
      <c r="B92" s="10" t="s">
        <v>107</v>
      </c>
      <c r="C92" s="10">
        <v>0.75</v>
      </c>
      <c r="D92" s="10">
        <v>940</v>
      </c>
      <c r="E92" s="12">
        <f t="shared" si="4"/>
        <v>7.61968085106383</v>
      </c>
      <c r="F92" s="10">
        <v>0.25</v>
      </c>
      <c r="G92" s="10">
        <v>21</v>
      </c>
      <c r="H92" s="10">
        <v>0.25</v>
      </c>
      <c r="I92" s="12">
        <f t="shared" si="7"/>
        <v>38.89625917128589</v>
      </c>
      <c r="J92" s="12">
        <f t="shared" si="5"/>
        <v>3.9166666666666665</v>
      </c>
      <c r="K92" s="12">
        <f t="shared" si="6"/>
        <v>235</v>
      </c>
    </row>
    <row r="93" spans="1:11" ht="12.75">
      <c r="A93" s="9" t="s">
        <v>71</v>
      </c>
      <c r="B93" s="9" t="s">
        <v>120</v>
      </c>
      <c r="C93" s="10">
        <v>2.2</v>
      </c>
      <c r="D93" s="10">
        <v>940</v>
      </c>
      <c r="E93" s="12">
        <f t="shared" si="4"/>
        <v>22.351063829787233</v>
      </c>
      <c r="F93" s="10">
        <v>0.25</v>
      </c>
      <c r="G93" s="10">
        <v>21</v>
      </c>
      <c r="H93" s="10">
        <v>0.25</v>
      </c>
      <c r="I93" s="12">
        <f t="shared" si="7"/>
        <v>116.64666680382017</v>
      </c>
      <c r="J93" s="12">
        <f t="shared" si="5"/>
        <v>3.9166666666666665</v>
      </c>
      <c r="K93" s="12">
        <f t="shared" si="6"/>
        <v>235</v>
      </c>
    </row>
    <row r="94" spans="1:11" ht="12.75">
      <c r="A94" s="9" t="s">
        <v>71</v>
      </c>
      <c r="B94" s="10" t="s">
        <v>108</v>
      </c>
      <c r="C94" s="10">
        <v>1.1</v>
      </c>
      <c r="D94" s="10">
        <v>930</v>
      </c>
      <c r="E94" s="12">
        <f t="shared" si="4"/>
        <v>11.295698924731182</v>
      </c>
      <c r="F94" s="10">
        <v>0.25</v>
      </c>
      <c r="G94" s="10">
        <v>21</v>
      </c>
      <c r="H94" s="10">
        <v>0.25</v>
      </c>
      <c r="I94" s="12">
        <f t="shared" si="7"/>
        <v>58.297825480776275</v>
      </c>
      <c r="J94" s="12">
        <f t="shared" si="5"/>
        <v>3.875</v>
      </c>
      <c r="K94" s="12">
        <f t="shared" si="6"/>
        <v>232.5</v>
      </c>
    </row>
    <row r="95" spans="1:11" ht="12.75">
      <c r="A95" s="9"/>
      <c r="B95" s="10"/>
      <c r="C95" s="10"/>
      <c r="D95" s="10"/>
      <c r="E95" s="12"/>
      <c r="F95" s="10"/>
      <c r="G95" s="10"/>
      <c r="H95" s="10"/>
      <c r="I95" s="12"/>
      <c r="J95" s="12"/>
      <c r="K95" s="12"/>
    </row>
    <row r="96" spans="1:11" ht="12.75">
      <c r="A96" s="9"/>
      <c r="B96" s="10"/>
      <c r="C96" s="10"/>
      <c r="D96" s="10"/>
      <c r="E96" s="12"/>
      <c r="F96" s="10"/>
      <c r="G96" s="10"/>
      <c r="H96" s="10"/>
      <c r="I96" s="12"/>
      <c r="J96" s="12"/>
      <c r="K96" s="12"/>
    </row>
    <row r="97" spans="1:11" ht="12.75">
      <c r="A97" s="9"/>
      <c r="B97" s="10" t="s">
        <v>2</v>
      </c>
      <c r="C97" s="10" t="s">
        <v>0</v>
      </c>
      <c r="D97" s="10" t="s">
        <v>1</v>
      </c>
      <c r="E97" s="10" t="s">
        <v>6</v>
      </c>
      <c r="F97" s="10" t="s">
        <v>7</v>
      </c>
      <c r="G97" s="11" t="s">
        <v>8</v>
      </c>
      <c r="H97" s="10" t="s">
        <v>9</v>
      </c>
      <c r="I97" s="12" t="s">
        <v>20</v>
      </c>
      <c r="J97" s="10" t="s">
        <v>79</v>
      </c>
      <c r="K97" s="10" t="s">
        <v>60</v>
      </c>
    </row>
    <row r="98" spans="1:11" ht="12.75">
      <c r="A98" s="9" t="s">
        <v>71</v>
      </c>
      <c r="B98" s="9" t="s">
        <v>121</v>
      </c>
      <c r="C98" s="10">
        <v>3</v>
      </c>
      <c r="D98" s="10">
        <v>930</v>
      </c>
      <c r="E98" s="12">
        <f t="shared" si="4"/>
        <v>30.806451612903224</v>
      </c>
      <c r="F98" s="10">
        <v>0.25</v>
      </c>
      <c r="G98" s="10">
        <v>21</v>
      </c>
      <c r="H98" s="10">
        <v>0.25</v>
      </c>
      <c r="I98" s="12">
        <f t="shared" si="7"/>
        <v>161.27315216353952</v>
      </c>
      <c r="J98" s="12">
        <f t="shared" si="5"/>
        <v>3.875</v>
      </c>
      <c r="K98" s="12">
        <f t="shared" si="6"/>
        <v>232.5</v>
      </c>
    </row>
    <row r="99" spans="1:11" ht="12.75">
      <c r="A99" s="9" t="s">
        <v>71</v>
      </c>
      <c r="B99" s="10" t="s">
        <v>114</v>
      </c>
      <c r="C99" s="10">
        <v>1.5</v>
      </c>
      <c r="D99" s="10">
        <v>925</v>
      </c>
      <c r="E99" s="12">
        <f t="shared" si="4"/>
        <v>15.486486486486486</v>
      </c>
      <c r="F99" s="10">
        <v>0.25</v>
      </c>
      <c r="G99" s="10">
        <v>21</v>
      </c>
      <c r="H99" s="10">
        <v>0.25</v>
      </c>
      <c r="I99" s="12">
        <f t="shared" si="7"/>
        <v>80.41628114094304</v>
      </c>
      <c r="J99" s="12">
        <f t="shared" si="5"/>
        <v>3.8541666666666665</v>
      </c>
      <c r="K99" s="12">
        <f t="shared" si="6"/>
        <v>231.25</v>
      </c>
    </row>
    <row r="100" spans="1:11" ht="12.75">
      <c r="A100" s="9" t="s">
        <v>71</v>
      </c>
      <c r="B100" s="10" t="s">
        <v>101</v>
      </c>
      <c r="C100" s="10">
        <v>0.37</v>
      </c>
      <c r="D100" s="10">
        <v>910</v>
      </c>
      <c r="E100" s="12">
        <f t="shared" si="4"/>
        <v>3.882967032967033</v>
      </c>
      <c r="F100" s="10">
        <v>0.25</v>
      </c>
      <c r="G100" s="10">
        <v>21</v>
      </c>
      <c r="H100" s="10">
        <v>0.25</v>
      </c>
      <c r="I100" s="12">
        <f t="shared" si="7"/>
        <v>19.174348269725275</v>
      </c>
      <c r="J100" s="12">
        <f t="shared" si="5"/>
        <v>3.7916666666666665</v>
      </c>
      <c r="K100" s="12">
        <f t="shared" si="6"/>
        <v>227.5</v>
      </c>
    </row>
    <row r="101" spans="1:11" ht="12.75">
      <c r="A101" s="9" t="s">
        <v>71</v>
      </c>
      <c r="B101" s="10" t="s">
        <v>102</v>
      </c>
      <c r="C101" s="10">
        <v>0.55</v>
      </c>
      <c r="D101" s="10">
        <v>910</v>
      </c>
      <c r="E101" s="12">
        <f t="shared" si="4"/>
        <v>5.771978021978022</v>
      </c>
      <c r="F101" s="10">
        <v>0.25</v>
      </c>
      <c r="G101" s="10">
        <v>21</v>
      </c>
      <c r="H101" s="10">
        <v>0.25</v>
      </c>
      <c r="I101" s="12">
        <f t="shared" si="7"/>
        <v>29.144313386379157</v>
      </c>
      <c r="J101" s="12">
        <f t="shared" si="5"/>
        <v>3.7916666666666665</v>
      </c>
      <c r="K101" s="12">
        <f t="shared" si="6"/>
        <v>227.5</v>
      </c>
    </row>
    <row r="102" spans="1:11" ht="12.75">
      <c r="A102" s="9" t="s">
        <v>71</v>
      </c>
      <c r="B102" s="10" t="s">
        <v>92</v>
      </c>
      <c r="C102" s="10">
        <v>0.18</v>
      </c>
      <c r="D102" s="10">
        <v>900</v>
      </c>
      <c r="E102" s="12">
        <f t="shared" si="4"/>
        <v>1.91</v>
      </c>
      <c r="F102" s="10">
        <v>0.25</v>
      </c>
      <c r="G102" s="10">
        <v>21</v>
      </c>
      <c r="H102" s="10">
        <v>0.25</v>
      </c>
      <c r="I102" s="12">
        <f t="shared" si="7"/>
        <v>8.761273592331214</v>
      </c>
      <c r="J102" s="12">
        <f t="shared" si="5"/>
        <v>3.75</v>
      </c>
      <c r="K102" s="12">
        <f t="shared" si="6"/>
        <v>225</v>
      </c>
    </row>
    <row r="103" spans="1:11" ht="12.75">
      <c r="A103" s="9" t="s">
        <v>71</v>
      </c>
      <c r="B103" s="10" t="s">
        <v>93</v>
      </c>
      <c r="C103" s="10">
        <v>0.25</v>
      </c>
      <c r="D103" s="10">
        <v>890</v>
      </c>
      <c r="E103" s="12">
        <f t="shared" si="4"/>
        <v>2.682584269662921</v>
      </c>
      <c r="F103" s="10">
        <v>0.25</v>
      </c>
      <c r="G103" s="10">
        <v>21</v>
      </c>
      <c r="H103" s="10">
        <v>0.25</v>
      </c>
      <c r="I103" s="12">
        <f t="shared" si="7"/>
        <v>12.838877302962691</v>
      </c>
      <c r="J103" s="12">
        <f t="shared" si="5"/>
        <v>3.7083333333333335</v>
      </c>
      <c r="K103" s="12">
        <f t="shared" si="6"/>
        <v>222.5</v>
      </c>
    </row>
    <row r="104" spans="1:11" ht="12.75">
      <c r="A104" s="9" t="s">
        <v>71</v>
      </c>
      <c r="B104" s="9" t="s">
        <v>122</v>
      </c>
      <c r="C104" s="10">
        <v>1.5</v>
      </c>
      <c r="D104" s="10">
        <v>710</v>
      </c>
      <c r="E104" s="12">
        <f t="shared" si="4"/>
        <v>20.176056338028168</v>
      </c>
      <c r="F104" s="10">
        <v>0.25</v>
      </c>
      <c r="G104" s="10">
        <v>21</v>
      </c>
      <c r="H104" s="10">
        <v>0.25</v>
      </c>
      <c r="I104" s="12">
        <f t="shared" si="7"/>
        <v>105.16724770703026</v>
      </c>
      <c r="J104" s="12">
        <f t="shared" si="5"/>
        <v>2.9583333333333335</v>
      </c>
      <c r="K104" s="12">
        <f t="shared" si="6"/>
        <v>177.5</v>
      </c>
    </row>
    <row r="105" spans="1:11" ht="12.75">
      <c r="A105" s="9" t="s">
        <v>71</v>
      </c>
      <c r="B105" s="10" t="s">
        <v>109</v>
      </c>
      <c r="C105" s="10">
        <v>0.37</v>
      </c>
      <c r="D105" s="10">
        <v>705</v>
      </c>
      <c r="E105" s="12">
        <f t="shared" si="4"/>
        <v>5.012056737588653</v>
      </c>
      <c r="F105" s="10">
        <v>0.25</v>
      </c>
      <c r="G105" s="10">
        <v>21</v>
      </c>
      <c r="H105" s="10">
        <v>0.25</v>
      </c>
      <c r="I105" s="12">
        <f t="shared" si="7"/>
        <v>25.133543337480965</v>
      </c>
      <c r="J105" s="12">
        <f t="shared" si="5"/>
        <v>2.9375</v>
      </c>
      <c r="K105" s="12">
        <f t="shared" si="6"/>
        <v>176.25</v>
      </c>
    </row>
    <row r="106" spans="1:11" ht="12.75">
      <c r="A106" s="9" t="s">
        <v>71</v>
      </c>
      <c r="B106" s="10" t="s">
        <v>110</v>
      </c>
      <c r="C106" s="10">
        <v>0.55</v>
      </c>
      <c r="D106" s="10">
        <v>705</v>
      </c>
      <c r="E106" s="12">
        <f t="shared" si="4"/>
        <v>7.450354609929078</v>
      </c>
      <c r="F106" s="10">
        <v>0.25</v>
      </c>
      <c r="G106" s="10">
        <v>21</v>
      </c>
      <c r="H106" s="10">
        <v>0.25</v>
      </c>
      <c r="I106" s="12">
        <f t="shared" si="7"/>
        <v>38.002576324934914</v>
      </c>
      <c r="J106" s="12">
        <f t="shared" si="5"/>
        <v>2.9375</v>
      </c>
      <c r="K106" s="12">
        <f t="shared" si="6"/>
        <v>176.25</v>
      </c>
    </row>
    <row r="107" spans="1:11" ht="12.75">
      <c r="A107" s="9" t="s">
        <v>71</v>
      </c>
      <c r="B107" s="9" t="s">
        <v>123</v>
      </c>
      <c r="C107" s="10">
        <v>2.2</v>
      </c>
      <c r="D107" s="10">
        <v>695</v>
      </c>
      <c r="E107" s="12">
        <f t="shared" si="4"/>
        <v>30.230215827338128</v>
      </c>
      <c r="F107" s="10">
        <v>0.25</v>
      </c>
      <c r="G107" s="10">
        <v>21</v>
      </c>
      <c r="H107" s="10">
        <v>0.25</v>
      </c>
      <c r="I107" s="12">
        <f t="shared" si="7"/>
        <v>158.2318513376192</v>
      </c>
      <c r="J107" s="12">
        <f t="shared" si="5"/>
        <v>2.8958333333333335</v>
      </c>
      <c r="K107" s="12">
        <f t="shared" si="6"/>
        <v>173.75</v>
      </c>
    </row>
    <row r="108" spans="1:11" ht="12.75">
      <c r="A108" s="9" t="s">
        <v>71</v>
      </c>
      <c r="B108" s="10" t="s">
        <v>95</v>
      </c>
      <c r="C108" s="10">
        <v>0.12</v>
      </c>
      <c r="D108" s="10">
        <v>690</v>
      </c>
      <c r="E108" s="12">
        <f t="shared" si="4"/>
        <v>1.6608695652173913</v>
      </c>
      <c r="F108" s="10">
        <v>0.25</v>
      </c>
      <c r="G108" s="10">
        <v>21</v>
      </c>
      <c r="H108" s="10">
        <v>0.25</v>
      </c>
      <c r="I108" s="12">
        <f t="shared" si="7"/>
        <v>7.446394134917441</v>
      </c>
      <c r="J108" s="12">
        <f t="shared" si="5"/>
        <v>2.875</v>
      </c>
      <c r="K108" s="12">
        <f t="shared" si="6"/>
        <v>172.5</v>
      </c>
    </row>
    <row r="109" spans="1:11" ht="12.75">
      <c r="A109" s="9" t="s">
        <v>71</v>
      </c>
      <c r="B109" s="10" t="s">
        <v>103</v>
      </c>
      <c r="C109" s="10">
        <v>0.18</v>
      </c>
      <c r="D109" s="10">
        <v>690</v>
      </c>
      <c r="E109" s="12">
        <f t="shared" si="4"/>
        <v>2.491304347826087</v>
      </c>
      <c r="F109" s="10">
        <v>0.25</v>
      </c>
      <c r="G109" s="10">
        <v>21</v>
      </c>
      <c r="H109" s="10">
        <v>0.25</v>
      </c>
      <c r="I109" s="12">
        <f t="shared" si="7"/>
        <v>11.829325659630019</v>
      </c>
      <c r="J109" s="12">
        <f t="shared" si="5"/>
        <v>2.875</v>
      </c>
      <c r="K109" s="12">
        <f t="shared" si="6"/>
        <v>172.5</v>
      </c>
    </row>
    <row r="110" spans="1:11" ht="12.75">
      <c r="A110" s="9" t="s">
        <v>71</v>
      </c>
      <c r="B110" s="10" t="s">
        <v>95</v>
      </c>
      <c r="C110" s="10">
        <v>0.25</v>
      </c>
      <c r="D110" s="10">
        <v>690</v>
      </c>
      <c r="E110" s="12">
        <f t="shared" si="4"/>
        <v>3.460144927536232</v>
      </c>
      <c r="F110" s="10">
        <v>0.25</v>
      </c>
      <c r="G110" s="10">
        <v>21</v>
      </c>
      <c r="H110" s="10">
        <v>0.25</v>
      </c>
      <c r="I110" s="12">
        <f t="shared" si="7"/>
        <v>16.942745771794694</v>
      </c>
      <c r="J110" s="12">
        <f t="shared" si="5"/>
        <v>2.875</v>
      </c>
      <c r="K110" s="12">
        <f t="shared" si="6"/>
        <v>172.5</v>
      </c>
    </row>
    <row r="111" spans="1:11" ht="12.75">
      <c r="A111" s="9" t="s">
        <v>71</v>
      </c>
      <c r="B111" s="10" t="s">
        <v>115</v>
      </c>
      <c r="C111" s="10">
        <v>0.75</v>
      </c>
      <c r="D111" s="10">
        <v>685</v>
      </c>
      <c r="E111" s="12">
        <f t="shared" si="4"/>
        <v>10.456204379562044</v>
      </c>
      <c r="F111" s="10">
        <v>0.25</v>
      </c>
      <c r="G111" s="10">
        <v>21</v>
      </c>
      <c r="H111" s="10">
        <v>0.25</v>
      </c>
      <c r="I111" s="12">
        <f t="shared" si="7"/>
        <v>53.86707765577839</v>
      </c>
      <c r="J111" s="12">
        <f t="shared" si="5"/>
        <v>2.8541666666666665</v>
      </c>
      <c r="K111" s="12">
        <f t="shared" si="6"/>
        <v>171.25</v>
      </c>
    </row>
    <row r="112" spans="1:11" ht="12.75">
      <c r="A112" s="9" t="s">
        <v>71</v>
      </c>
      <c r="B112" s="10" t="s">
        <v>42</v>
      </c>
      <c r="C112" s="10">
        <v>0.75</v>
      </c>
      <c r="D112" s="10">
        <v>680</v>
      </c>
      <c r="E112" s="12">
        <f t="shared" si="4"/>
        <v>10.533088235294118</v>
      </c>
      <c r="F112" s="10">
        <v>0.25</v>
      </c>
      <c r="G112" s="10">
        <v>21</v>
      </c>
      <c r="H112" s="10">
        <v>0.25</v>
      </c>
      <c r="I112" s="12">
        <f t="shared" si="7"/>
        <v>54.272861086442255</v>
      </c>
      <c r="J112" s="12">
        <f t="shared" si="5"/>
        <v>2.8333333333333335</v>
      </c>
      <c r="K112" s="12">
        <f t="shared" si="6"/>
        <v>170</v>
      </c>
    </row>
    <row r="113" spans="1:11" ht="12.75">
      <c r="A113" s="9" t="s">
        <v>71</v>
      </c>
      <c r="B113" s="10" t="s">
        <v>116</v>
      </c>
      <c r="C113" s="10">
        <v>1.1</v>
      </c>
      <c r="D113" s="10">
        <v>680</v>
      </c>
      <c r="E113" s="12">
        <f t="shared" si="4"/>
        <v>15.448529411764707</v>
      </c>
      <c r="F113" s="10">
        <v>0.25</v>
      </c>
      <c r="G113" s="10">
        <v>21</v>
      </c>
      <c r="H113" s="10">
        <v>0.25</v>
      </c>
      <c r="I113" s="12">
        <f t="shared" si="7"/>
        <v>80.21594842021891</v>
      </c>
      <c r="J113" s="12">
        <f t="shared" si="5"/>
        <v>2.8333333333333335</v>
      </c>
      <c r="K113" s="12">
        <f t="shared" si="6"/>
        <v>170</v>
      </c>
    </row>
    <row r="114" spans="1:11" ht="12.75">
      <c r="A114" s="9" t="s">
        <v>71</v>
      </c>
      <c r="B114" s="10" t="s">
        <v>94</v>
      </c>
      <c r="C114" s="10">
        <v>0.09</v>
      </c>
      <c r="D114" s="10">
        <v>660</v>
      </c>
      <c r="E114" s="12">
        <f t="shared" si="4"/>
        <v>1.3022727272727272</v>
      </c>
      <c r="F114" s="10">
        <v>0.25</v>
      </c>
      <c r="G114" s="10">
        <v>21</v>
      </c>
      <c r="H114" s="10">
        <v>0.25</v>
      </c>
      <c r="I114" s="12">
        <f t="shared" si="7"/>
        <v>5.553764612882466</v>
      </c>
      <c r="J114" s="12">
        <f t="shared" si="5"/>
        <v>2.75</v>
      </c>
      <c r="K114" s="12">
        <f t="shared" si="6"/>
        <v>165</v>
      </c>
    </row>
  </sheetData>
  <mergeCells count="4">
    <mergeCell ref="A1:I1"/>
    <mergeCell ref="B2:I2"/>
    <mergeCell ref="A61:I61"/>
    <mergeCell ref="B62:I62"/>
  </mergeCells>
  <printOptions/>
  <pageMargins left="0.2" right="0" top="0.47" bottom="0.88" header="0.29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6"/>
  <sheetViews>
    <sheetView tabSelected="1" workbookViewId="0" topLeftCell="A1">
      <selection activeCell="G50" sqref="G50"/>
    </sheetView>
  </sheetViews>
  <sheetFormatPr defaultColWidth="9.00390625" defaultRowHeight="12.75"/>
  <cols>
    <col min="1" max="1" width="10.625" style="0" bestFit="1" customWidth="1"/>
    <col min="2" max="2" width="13.625" style="0" bestFit="1" customWidth="1"/>
    <col min="6" max="6" width="7.625" style="0" customWidth="1"/>
    <col min="7" max="7" width="4.75390625" style="0" customWidth="1"/>
    <col min="8" max="8" width="7.00390625" style="0" customWidth="1"/>
    <col min="11" max="11" width="12.375" style="0" bestFit="1" customWidth="1"/>
  </cols>
  <sheetData>
    <row r="1" spans="1:9" ht="18">
      <c r="A1" s="34" t="s">
        <v>134</v>
      </c>
      <c r="B1" s="36"/>
      <c r="C1" s="36"/>
      <c r="D1" s="36"/>
      <c r="E1" s="36"/>
      <c r="F1" s="36"/>
      <c r="G1" s="36"/>
      <c r="H1" s="36"/>
      <c r="I1" s="36"/>
    </row>
    <row r="2" spans="2:9" ht="12.75">
      <c r="B2" s="37" t="s">
        <v>72</v>
      </c>
      <c r="C2" s="35"/>
      <c r="D2" s="35"/>
      <c r="E2" s="35"/>
      <c r="F2" s="35"/>
      <c r="G2" s="35"/>
      <c r="H2" s="35"/>
      <c r="I2" s="35"/>
    </row>
    <row r="3" spans="2:9" ht="12.75">
      <c r="B3" s="7" t="s">
        <v>48</v>
      </c>
      <c r="C3" t="s">
        <v>125</v>
      </c>
      <c r="E3" t="s">
        <v>43</v>
      </c>
      <c r="I3" s="13"/>
    </row>
    <row r="4" spans="2:9" ht="12.75">
      <c r="B4" s="7" t="s">
        <v>49</v>
      </c>
      <c r="C4" t="s">
        <v>126</v>
      </c>
      <c r="E4" t="s">
        <v>44</v>
      </c>
      <c r="I4" s="13"/>
    </row>
    <row r="5" spans="2:9" ht="12.75">
      <c r="B5" s="7" t="s">
        <v>50</v>
      </c>
      <c r="C5" t="s">
        <v>127</v>
      </c>
      <c r="F5" t="s">
        <v>45</v>
      </c>
      <c r="I5" s="13"/>
    </row>
    <row r="6" spans="2:9" ht="12.75">
      <c r="B6" s="7" t="s">
        <v>51</v>
      </c>
      <c r="C6" t="s">
        <v>128</v>
      </c>
      <c r="F6" t="s">
        <v>45</v>
      </c>
      <c r="I6" s="13"/>
    </row>
    <row r="7" spans="2:9" ht="12.75">
      <c r="B7" s="8" t="s">
        <v>52</v>
      </c>
      <c r="C7" t="s">
        <v>129</v>
      </c>
      <c r="I7" s="13"/>
    </row>
    <row r="8" spans="2:9" ht="12.75">
      <c r="B8" s="7" t="s">
        <v>53</v>
      </c>
      <c r="C8" t="s">
        <v>130</v>
      </c>
      <c r="F8" t="s">
        <v>81</v>
      </c>
      <c r="I8" s="13"/>
    </row>
    <row r="9" spans="2:9" ht="12.75">
      <c r="B9" s="7" t="s">
        <v>54</v>
      </c>
      <c r="C9" t="s">
        <v>131</v>
      </c>
      <c r="F9" t="s">
        <v>47</v>
      </c>
      <c r="I9" s="13"/>
    </row>
    <row r="10" spans="2:9" ht="12.75">
      <c r="B10" s="7" t="s">
        <v>58</v>
      </c>
      <c r="C10" t="s">
        <v>132</v>
      </c>
      <c r="F10" t="s">
        <v>59</v>
      </c>
      <c r="I10" s="13"/>
    </row>
    <row r="11" spans="1:11" ht="12.75">
      <c r="A11" s="9"/>
      <c r="B11" s="10" t="s">
        <v>2</v>
      </c>
      <c r="C11" s="10" t="s">
        <v>0</v>
      </c>
      <c r="D11" s="10" t="s">
        <v>1</v>
      </c>
      <c r="E11" s="10" t="s">
        <v>6</v>
      </c>
      <c r="F11" s="10" t="s">
        <v>7</v>
      </c>
      <c r="G11" s="11" t="s">
        <v>8</v>
      </c>
      <c r="H11" s="10" t="s">
        <v>9</v>
      </c>
      <c r="I11" s="12" t="s">
        <v>20</v>
      </c>
      <c r="J11" s="10" t="s">
        <v>80</v>
      </c>
      <c r="K11" s="10" t="s">
        <v>60</v>
      </c>
    </row>
    <row r="12" spans="1:11" ht="12.75">
      <c r="A12" s="9" t="s">
        <v>73</v>
      </c>
      <c r="B12" s="10" t="s">
        <v>89</v>
      </c>
      <c r="C12" s="10">
        <v>0.55</v>
      </c>
      <c r="D12" s="10">
        <v>2800</v>
      </c>
      <c r="E12" s="12">
        <f aca="true" t="shared" si="0" ref="E12:E35">9550*C12/D12</f>
        <v>1.8758928571428573</v>
      </c>
      <c r="F12" s="10">
        <v>0.84</v>
      </c>
      <c r="G12" s="10">
        <v>22</v>
      </c>
      <c r="H12" s="10">
        <v>1</v>
      </c>
      <c r="I12" s="12">
        <f>(E12-F12)*PI()*G12/50/H12</f>
        <v>1.431915491558702</v>
      </c>
      <c r="J12" s="12">
        <f>H12*D12/60</f>
        <v>46.666666666666664</v>
      </c>
      <c r="K12" s="12">
        <f>H12*D12</f>
        <v>2800</v>
      </c>
    </row>
    <row r="13" spans="1:11" ht="12.75">
      <c r="A13" s="9" t="s">
        <v>73</v>
      </c>
      <c r="B13" s="10" t="s">
        <v>88</v>
      </c>
      <c r="C13" s="10">
        <v>0.37</v>
      </c>
      <c r="D13" s="10">
        <v>2800</v>
      </c>
      <c r="E13" s="12">
        <f>9550*C13/D13</f>
        <v>1.2619642857142856</v>
      </c>
      <c r="F13" s="10">
        <v>0.84</v>
      </c>
      <c r="G13" s="10">
        <v>22</v>
      </c>
      <c r="H13" s="10">
        <v>1</v>
      </c>
      <c r="I13" s="12">
        <f aca="true" t="shared" si="1" ref="I13:I35">(E13-F13)*PI()*G13/50/H13</f>
        <v>0.5832815560339963</v>
      </c>
      <c r="J13" s="12">
        <f aca="true" t="shared" si="2" ref="J13:J35">H13*D13/60</f>
        <v>46.666666666666664</v>
      </c>
      <c r="K13" s="12">
        <f aca="true" t="shared" si="3" ref="K13:K35">H13*D13</f>
        <v>2800</v>
      </c>
    </row>
    <row r="14" spans="1:11" ht="12.75">
      <c r="A14" s="9" t="s">
        <v>73</v>
      </c>
      <c r="B14" s="10" t="s">
        <v>91</v>
      </c>
      <c r="C14" s="10">
        <v>0.37</v>
      </c>
      <c r="D14" s="10">
        <v>1370</v>
      </c>
      <c r="E14" s="12">
        <f t="shared" si="0"/>
        <v>2.5791970802919706</v>
      </c>
      <c r="F14" s="10">
        <v>0.84</v>
      </c>
      <c r="G14" s="10">
        <v>22</v>
      </c>
      <c r="H14" s="10">
        <v>1</v>
      </c>
      <c r="I14" s="12">
        <f t="shared" si="1"/>
        <v>2.404093459059632</v>
      </c>
      <c r="J14" s="12">
        <f t="shared" si="2"/>
        <v>22.833333333333332</v>
      </c>
      <c r="K14" s="12">
        <f t="shared" si="3"/>
        <v>1370</v>
      </c>
    </row>
    <row r="15" spans="1:11" ht="12.75">
      <c r="A15" s="9" t="s">
        <v>73</v>
      </c>
      <c r="B15" s="10" t="s">
        <v>90</v>
      </c>
      <c r="C15" s="10">
        <v>0.25</v>
      </c>
      <c r="D15" s="10">
        <v>1380</v>
      </c>
      <c r="E15" s="12">
        <f t="shared" si="0"/>
        <v>1.730072463768116</v>
      </c>
      <c r="F15" s="10">
        <v>0.84</v>
      </c>
      <c r="G15" s="10">
        <v>22</v>
      </c>
      <c r="H15" s="10">
        <v>1</v>
      </c>
      <c r="I15" s="12">
        <f t="shared" si="1"/>
        <v>1.2303478498680513</v>
      </c>
      <c r="J15" s="12">
        <f t="shared" si="2"/>
        <v>23</v>
      </c>
      <c r="K15" s="12">
        <f t="shared" si="3"/>
        <v>1380</v>
      </c>
    </row>
    <row r="16" spans="1:11" ht="12.75">
      <c r="A16" s="9" t="s">
        <v>73</v>
      </c>
      <c r="B16" s="10" t="s">
        <v>93</v>
      </c>
      <c r="C16" s="10">
        <v>0.25</v>
      </c>
      <c r="D16" s="10">
        <v>890</v>
      </c>
      <c r="E16" s="12">
        <f t="shared" si="0"/>
        <v>2.682584269662921</v>
      </c>
      <c r="F16" s="10">
        <v>0.84</v>
      </c>
      <c r="G16" s="10">
        <v>22</v>
      </c>
      <c r="H16" s="10">
        <v>1</v>
      </c>
      <c r="I16" s="12">
        <f t="shared" si="1"/>
        <v>2.5470056502849854</v>
      </c>
      <c r="J16" s="12">
        <f t="shared" si="2"/>
        <v>14.833333333333334</v>
      </c>
      <c r="K16" s="12">
        <f t="shared" si="3"/>
        <v>890</v>
      </c>
    </row>
    <row r="17" spans="1:11" ht="12.75">
      <c r="A17" s="9" t="s">
        <v>73</v>
      </c>
      <c r="B17" s="10" t="s">
        <v>92</v>
      </c>
      <c r="C17" s="10">
        <v>0.18</v>
      </c>
      <c r="D17" s="10">
        <v>900</v>
      </c>
      <c r="E17" s="12">
        <f t="shared" si="0"/>
        <v>1.91</v>
      </c>
      <c r="F17" s="10">
        <v>0.84</v>
      </c>
      <c r="G17" s="10">
        <v>22</v>
      </c>
      <c r="H17" s="10">
        <v>1</v>
      </c>
      <c r="I17" s="12">
        <f t="shared" si="1"/>
        <v>1.4790618213100746</v>
      </c>
      <c r="J17" s="12">
        <f t="shared" si="2"/>
        <v>15</v>
      </c>
      <c r="K17" s="12">
        <f t="shared" si="3"/>
        <v>900</v>
      </c>
    </row>
    <row r="18" spans="1:11" ht="12.75">
      <c r="A18" s="9" t="s">
        <v>73</v>
      </c>
      <c r="B18" s="10" t="s">
        <v>95</v>
      </c>
      <c r="C18" s="10">
        <v>0.12</v>
      </c>
      <c r="D18" s="10">
        <v>690</v>
      </c>
      <c r="E18" s="12">
        <f t="shared" si="0"/>
        <v>1.6608695652173913</v>
      </c>
      <c r="F18" s="10">
        <v>0.84</v>
      </c>
      <c r="G18" s="10">
        <v>22</v>
      </c>
      <c r="H18" s="10">
        <v>1</v>
      </c>
      <c r="I18" s="12">
        <f t="shared" si="1"/>
        <v>1.1346886300826577</v>
      </c>
      <c r="J18" s="12">
        <f t="shared" si="2"/>
        <v>11.5</v>
      </c>
      <c r="K18" s="12">
        <f t="shared" si="3"/>
        <v>690</v>
      </c>
    </row>
    <row r="19" spans="1:11" ht="12.75">
      <c r="A19" s="9" t="s">
        <v>73</v>
      </c>
      <c r="B19" s="10" t="s">
        <v>94</v>
      </c>
      <c r="C19" s="10">
        <v>0.09</v>
      </c>
      <c r="D19" s="10">
        <v>660</v>
      </c>
      <c r="E19" s="12">
        <f t="shared" si="0"/>
        <v>1.3022727272727272</v>
      </c>
      <c r="F19" s="10">
        <v>0.84</v>
      </c>
      <c r="G19" s="10">
        <v>22</v>
      </c>
      <c r="H19" s="10">
        <v>1</v>
      </c>
      <c r="I19" s="12">
        <f t="shared" si="1"/>
        <v>0.6389999457401639</v>
      </c>
      <c r="J19" s="12">
        <f t="shared" si="2"/>
        <v>11</v>
      </c>
      <c r="K19" s="12">
        <f t="shared" si="3"/>
        <v>660</v>
      </c>
    </row>
    <row r="20" spans="1:11" ht="12.75">
      <c r="A20" s="9" t="s">
        <v>73</v>
      </c>
      <c r="B20" s="10" t="s">
        <v>98</v>
      </c>
      <c r="C20" s="10">
        <v>1.1</v>
      </c>
      <c r="D20" s="10">
        <v>2840</v>
      </c>
      <c r="E20" s="12">
        <f t="shared" si="0"/>
        <v>3.698943661971831</v>
      </c>
      <c r="F20" s="10">
        <v>0.84</v>
      </c>
      <c r="G20" s="10">
        <v>22</v>
      </c>
      <c r="H20" s="10">
        <v>1</v>
      </c>
      <c r="I20" s="12">
        <f t="shared" si="1"/>
        <v>3.9519200184102345</v>
      </c>
      <c r="J20" s="12">
        <f t="shared" si="2"/>
        <v>47.333333333333336</v>
      </c>
      <c r="K20" s="12">
        <f t="shared" si="3"/>
        <v>2840</v>
      </c>
    </row>
    <row r="21" spans="1:11" ht="12.75">
      <c r="A21" s="9" t="s">
        <v>73</v>
      </c>
      <c r="B21" s="10" t="s">
        <v>97</v>
      </c>
      <c r="C21" s="10">
        <v>0.75</v>
      </c>
      <c r="D21" s="10">
        <v>2840</v>
      </c>
      <c r="E21" s="12">
        <f t="shared" si="0"/>
        <v>2.522007042253521</v>
      </c>
      <c r="F21" s="10">
        <v>0.84</v>
      </c>
      <c r="G21" s="10">
        <v>22</v>
      </c>
      <c r="H21" s="10">
        <v>1</v>
      </c>
      <c r="I21" s="12">
        <f t="shared" si="1"/>
        <v>2.325039625581182</v>
      </c>
      <c r="J21" s="12">
        <f t="shared" si="2"/>
        <v>47.333333333333336</v>
      </c>
      <c r="K21" s="12">
        <f t="shared" si="3"/>
        <v>2840</v>
      </c>
    </row>
    <row r="22" spans="1:11" ht="12.75">
      <c r="A22" s="9" t="s">
        <v>73</v>
      </c>
      <c r="B22" s="10" t="s">
        <v>100</v>
      </c>
      <c r="C22" s="10">
        <v>0.75</v>
      </c>
      <c r="D22" s="10">
        <v>1380</v>
      </c>
      <c r="E22" s="12">
        <f t="shared" si="0"/>
        <v>5.190217391304348</v>
      </c>
      <c r="F22" s="10">
        <v>0.84</v>
      </c>
      <c r="G22" s="10">
        <v>22</v>
      </c>
      <c r="H22" s="10">
        <v>1</v>
      </c>
      <c r="I22" s="12">
        <f t="shared" si="1"/>
        <v>6.013308839137729</v>
      </c>
      <c r="J22" s="12">
        <f t="shared" si="2"/>
        <v>23</v>
      </c>
      <c r="K22" s="12">
        <f t="shared" si="3"/>
        <v>1380</v>
      </c>
    </row>
    <row r="23" spans="1:11" ht="12.75">
      <c r="A23" s="9" t="s">
        <v>73</v>
      </c>
      <c r="B23" s="10" t="s">
        <v>99</v>
      </c>
      <c r="C23" s="10">
        <v>0.55</v>
      </c>
      <c r="D23" s="10">
        <v>1380</v>
      </c>
      <c r="E23" s="12">
        <f t="shared" si="0"/>
        <v>3.806159420289855</v>
      </c>
      <c r="F23" s="10">
        <v>0.84</v>
      </c>
      <c r="G23" s="10">
        <v>22</v>
      </c>
      <c r="H23" s="10">
        <v>1</v>
      </c>
      <c r="I23" s="12">
        <f t="shared" si="1"/>
        <v>4.100124443429857</v>
      </c>
      <c r="J23" s="12">
        <f t="shared" si="2"/>
        <v>23</v>
      </c>
      <c r="K23" s="12">
        <f t="shared" si="3"/>
        <v>1380</v>
      </c>
    </row>
    <row r="24" spans="1:11" ht="12.75">
      <c r="A24" s="9" t="s">
        <v>73</v>
      </c>
      <c r="B24" s="10" t="s">
        <v>102</v>
      </c>
      <c r="C24" s="10">
        <v>0.55</v>
      </c>
      <c r="D24" s="10">
        <v>910</v>
      </c>
      <c r="E24" s="12">
        <f t="shared" si="0"/>
        <v>5.771978021978022</v>
      </c>
      <c r="F24" s="10">
        <v>0.84</v>
      </c>
      <c r="G24" s="10">
        <v>22</v>
      </c>
      <c r="H24" s="10">
        <v>1</v>
      </c>
      <c r="I24" s="12">
        <f t="shared" si="1"/>
        <v>6.817477005465488</v>
      </c>
      <c r="J24" s="12">
        <f t="shared" si="2"/>
        <v>15.166666666666666</v>
      </c>
      <c r="K24" s="12">
        <f t="shared" si="3"/>
        <v>910</v>
      </c>
    </row>
    <row r="25" spans="1:11" ht="12.75">
      <c r="A25" s="9" t="s">
        <v>73</v>
      </c>
      <c r="B25" s="10" t="s">
        <v>101</v>
      </c>
      <c r="C25" s="10">
        <v>0.37</v>
      </c>
      <c r="D25" s="10">
        <v>910</v>
      </c>
      <c r="E25" s="12">
        <f t="shared" si="0"/>
        <v>3.882967032967033</v>
      </c>
      <c r="F25" s="10">
        <v>0.84</v>
      </c>
      <c r="G25" s="10">
        <v>22</v>
      </c>
      <c r="H25" s="10">
        <v>1</v>
      </c>
      <c r="I25" s="12">
        <f t="shared" si="1"/>
        <v>4.2062956653894705</v>
      </c>
      <c r="J25" s="12">
        <f t="shared" si="2"/>
        <v>15.166666666666666</v>
      </c>
      <c r="K25" s="12">
        <f t="shared" si="3"/>
        <v>910</v>
      </c>
    </row>
    <row r="26" spans="1:11" ht="12.75">
      <c r="A26" s="9" t="s">
        <v>73</v>
      </c>
      <c r="B26" s="10" t="s">
        <v>95</v>
      </c>
      <c r="C26" s="10">
        <v>0.25</v>
      </c>
      <c r="D26" s="10">
        <v>690</v>
      </c>
      <c r="E26" s="12">
        <f t="shared" si="0"/>
        <v>3.460144927536232</v>
      </c>
      <c r="F26" s="10">
        <v>0.84</v>
      </c>
      <c r="G26" s="10">
        <v>22</v>
      </c>
      <c r="H26" s="10">
        <v>1</v>
      </c>
      <c r="I26" s="12">
        <f t="shared" si="1"/>
        <v>3.621828344502891</v>
      </c>
      <c r="J26" s="12">
        <f t="shared" si="2"/>
        <v>11.5</v>
      </c>
      <c r="K26" s="12">
        <f t="shared" si="3"/>
        <v>690</v>
      </c>
    </row>
    <row r="27" spans="1:11" ht="12.75">
      <c r="A27" s="9" t="s">
        <v>73</v>
      </c>
      <c r="B27" s="10" t="s">
        <v>103</v>
      </c>
      <c r="C27" s="10">
        <v>0.18</v>
      </c>
      <c r="D27" s="10">
        <v>690</v>
      </c>
      <c r="E27" s="12">
        <f t="shared" si="0"/>
        <v>2.491304347826087</v>
      </c>
      <c r="F27" s="10">
        <v>0.84</v>
      </c>
      <c r="G27" s="10">
        <v>22</v>
      </c>
      <c r="H27" s="10">
        <v>1</v>
      </c>
      <c r="I27" s="12">
        <f t="shared" si="1"/>
        <v>2.282599267507381</v>
      </c>
      <c r="J27" s="12">
        <f t="shared" si="2"/>
        <v>11.5</v>
      </c>
      <c r="K27" s="12">
        <f t="shared" si="3"/>
        <v>690</v>
      </c>
    </row>
    <row r="28" spans="1:11" ht="12.75">
      <c r="A28" s="9" t="s">
        <v>73</v>
      </c>
      <c r="B28" s="10" t="s">
        <v>84</v>
      </c>
      <c r="C28" s="10">
        <v>2.2</v>
      </c>
      <c r="D28" s="10">
        <v>2865</v>
      </c>
      <c r="E28" s="12">
        <f t="shared" si="0"/>
        <v>7.333333333333333</v>
      </c>
      <c r="F28" s="10">
        <v>0.84</v>
      </c>
      <c r="G28" s="10">
        <v>22</v>
      </c>
      <c r="H28" s="10">
        <v>1</v>
      </c>
      <c r="I28" s="12">
        <f t="shared" si="1"/>
        <v>8.975739650816278</v>
      </c>
      <c r="J28" s="12">
        <f t="shared" si="2"/>
        <v>47.75</v>
      </c>
      <c r="K28" s="12">
        <f t="shared" si="3"/>
        <v>2865</v>
      </c>
    </row>
    <row r="29" spans="1:11" ht="12.75">
      <c r="A29" s="9" t="s">
        <v>73</v>
      </c>
      <c r="B29" s="10" t="s">
        <v>106</v>
      </c>
      <c r="C29" s="10">
        <v>1.5</v>
      </c>
      <c r="D29" s="10">
        <v>1410</v>
      </c>
      <c r="E29" s="12">
        <f t="shared" si="0"/>
        <v>10.159574468085106</v>
      </c>
      <c r="F29" s="10">
        <v>0.84</v>
      </c>
      <c r="G29" s="10">
        <v>22</v>
      </c>
      <c r="H29" s="10">
        <v>1</v>
      </c>
      <c r="I29" s="12">
        <f t="shared" si="1"/>
        <v>12.882454940748437</v>
      </c>
      <c r="J29" s="12">
        <f t="shared" si="2"/>
        <v>23.5</v>
      </c>
      <c r="K29" s="12">
        <f t="shared" si="3"/>
        <v>1410</v>
      </c>
    </row>
    <row r="30" spans="1:11" ht="12.75">
      <c r="A30" s="9" t="s">
        <v>73</v>
      </c>
      <c r="B30" s="10" t="s">
        <v>108</v>
      </c>
      <c r="C30" s="10">
        <v>1.1</v>
      </c>
      <c r="D30" s="10">
        <v>930</v>
      </c>
      <c r="E30" s="12">
        <f t="shared" si="0"/>
        <v>11.295698924731182</v>
      </c>
      <c r="F30" s="10">
        <v>0.84</v>
      </c>
      <c r="G30" s="10">
        <v>22</v>
      </c>
      <c r="H30" s="10">
        <v>1</v>
      </c>
      <c r="I30" s="12">
        <f t="shared" si="1"/>
        <v>14.452920649236159</v>
      </c>
      <c r="J30" s="12">
        <f t="shared" si="2"/>
        <v>15.5</v>
      </c>
      <c r="K30" s="12">
        <f t="shared" si="3"/>
        <v>930</v>
      </c>
    </row>
    <row r="31" spans="1:11" ht="12.75">
      <c r="A31" s="9" t="s">
        <v>73</v>
      </c>
      <c r="B31" s="10" t="s">
        <v>110</v>
      </c>
      <c r="C31" s="10">
        <v>0.55</v>
      </c>
      <c r="D31" s="10">
        <v>705</v>
      </c>
      <c r="E31" s="12">
        <f t="shared" si="0"/>
        <v>7.450354609929078</v>
      </c>
      <c r="F31" s="10">
        <v>0.84</v>
      </c>
      <c r="G31" s="10">
        <v>22</v>
      </c>
      <c r="H31" s="10">
        <v>1</v>
      </c>
      <c r="I31" s="12">
        <f t="shared" si="1"/>
        <v>9.137498251277709</v>
      </c>
      <c r="J31" s="12">
        <f t="shared" si="2"/>
        <v>11.75</v>
      </c>
      <c r="K31" s="12">
        <f t="shared" si="3"/>
        <v>705</v>
      </c>
    </row>
    <row r="32" spans="1:11" ht="12.75">
      <c r="A32" s="9" t="s">
        <v>73</v>
      </c>
      <c r="B32" s="10" t="s">
        <v>33</v>
      </c>
      <c r="C32" s="10">
        <v>0.75</v>
      </c>
      <c r="D32" s="10">
        <v>685</v>
      </c>
      <c r="E32" s="12">
        <f t="shared" si="0"/>
        <v>10.456204379562044</v>
      </c>
      <c r="F32" s="10">
        <v>0.84</v>
      </c>
      <c r="G32" s="10">
        <v>22</v>
      </c>
      <c r="H32" s="10">
        <v>1</v>
      </c>
      <c r="I32" s="12">
        <f t="shared" si="1"/>
        <v>13.29248669507005</v>
      </c>
      <c r="J32" s="12">
        <f t="shared" si="2"/>
        <v>11.416666666666666</v>
      </c>
      <c r="K32" s="12">
        <f t="shared" si="3"/>
        <v>685</v>
      </c>
    </row>
    <row r="33" spans="1:11" ht="12.75">
      <c r="A33" s="9" t="s">
        <v>73</v>
      </c>
      <c r="B33" s="10" t="s">
        <v>104</v>
      </c>
      <c r="C33" s="10">
        <v>1.5</v>
      </c>
      <c r="D33" s="10">
        <v>2870</v>
      </c>
      <c r="E33" s="12">
        <f t="shared" si="0"/>
        <v>4.991289198606272</v>
      </c>
      <c r="F33" s="10">
        <v>0.84</v>
      </c>
      <c r="G33" s="10">
        <v>22</v>
      </c>
      <c r="H33" s="10">
        <v>1</v>
      </c>
      <c r="I33" s="12">
        <f t="shared" si="1"/>
        <v>5.738330245677974</v>
      </c>
      <c r="J33" s="12">
        <f t="shared" si="2"/>
        <v>47.833333333333336</v>
      </c>
      <c r="K33" s="12">
        <f t="shared" si="3"/>
        <v>2870</v>
      </c>
    </row>
    <row r="34" spans="1:11" ht="12.75">
      <c r="A34" s="9" t="s">
        <v>73</v>
      </c>
      <c r="B34" s="10" t="s">
        <v>105</v>
      </c>
      <c r="C34" s="10">
        <v>1.1</v>
      </c>
      <c r="D34" s="10">
        <v>1410</v>
      </c>
      <c r="E34" s="12">
        <f t="shared" si="0"/>
        <v>7.450354609929078</v>
      </c>
      <c r="F34" s="10">
        <v>0.84</v>
      </c>
      <c r="G34" s="10">
        <v>22</v>
      </c>
      <c r="H34" s="10">
        <v>1</v>
      </c>
      <c r="I34" s="12">
        <f t="shared" si="1"/>
        <v>9.137498251277709</v>
      </c>
      <c r="J34" s="12">
        <f t="shared" si="2"/>
        <v>23.5</v>
      </c>
      <c r="K34" s="12">
        <f t="shared" si="3"/>
        <v>1410</v>
      </c>
    </row>
    <row r="35" spans="1:11" ht="12.75">
      <c r="A35" s="9" t="s">
        <v>73</v>
      </c>
      <c r="B35" s="10" t="s">
        <v>107</v>
      </c>
      <c r="C35" s="10">
        <v>0.75</v>
      </c>
      <c r="D35" s="10">
        <v>940</v>
      </c>
      <c r="E35" s="12">
        <f t="shared" si="0"/>
        <v>7.61968085106383</v>
      </c>
      <c r="F35" s="10">
        <v>0.84</v>
      </c>
      <c r="G35" s="10">
        <v>22</v>
      </c>
      <c r="H35" s="10">
        <v>1</v>
      </c>
      <c r="I35" s="12">
        <f t="shared" si="1"/>
        <v>9.37155804436963</v>
      </c>
      <c r="J35" s="12">
        <f t="shared" si="2"/>
        <v>15.666666666666666</v>
      </c>
      <c r="K35" s="12">
        <f t="shared" si="3"/>
        <v>940</v>
      </c>
    </row>
    <row r="37" spans="1:11" ht="12.75">
      <c r="A37" s="9"/>
      <c r="B37" s="10" t="s">
        <v>2</v>
      </c>
      <c r="C37" s="10" t="s">
        <v>0</v>
      </c>
      <c r="D37" s="10" t="s">
        <v>1</v>
      </c>
      <c r="E37" s="10" t="s">
        <v>6</v>
      </c>
      <c r="F37" s="10" t="s">
        <v>7</v>
      </c>
      <c r="G37" s="11" t="s">
        <v>8</v>
      </c>
      <c r="H37" s="10" t="s">
        <v>9</v>
      </c>
      <c r="I37" s="12" t="s">
        <v>20</v>
      </c>
      <c r="J37" s="10" t="s">
        <v>80</v>
      </c>
      <c r="K37" s="10" t="s">
        <v>60</v>
      </c>
    </row>
    <row r="38" spans="1:11" ht="12.75">
      <c r="A38" s="9" t="s">
        <v>73</v>
      </c>
      <c r="B38" s="10" t="s">
        <v>109</v>
      </c>
      <c r="C38" s="10">
        <v>0.37</v>
      </c>
      <c r="D38" s="10">
        <v>705</v>
      </c>
      <c r="E38" s="12">
        <f aca="true" t="shared" si="4" ref="E38:E52">9550*C38/D38</f>
        <v>5.012056737588653</v>
      </c>
      <c r="F38" s="10">
        <v>0.84</v>
      </c>
      <c r="G38" s="10">
        <v>22</v>
      </c>
      <c r="H38" s="10">
        <v>1</v>
      </c>
      <c r="I38" s="12">
        <f aca="true" t="shared" si="5" ref="I38:I52">(E38-F38)*PI()*G38/50/H38</f>
        <v>5.767037230754057</v>
      </c>
      <c r="J38" s="12">
        <f aca="true" t="shared" si="6" ref="J38:J52">H38*D38/60</f>
        <v>11.75</v>
      </c>
      <c r="K38" s="12">
        <f aca="true" t="shared" si="7" ref="K38:K52">H38*D38</f>
        <v>705</v>
      </c>
    </row>
    <row r="39" spans="1:11" ht="12.75">
      <c r="A39" s="9" t="s">
        <v>73</v>
      </c>
      <c r="B39" s="10" t="s">
        <v>111</v>
      </c>
      <c r="C39" s="10">
        <v>3</v>
      </c>
      <c r="D39" s="10">
        <v>2895</v>
      </c>
      <c r="E39" s="12">
        <f t="shared" si="4"/>
        <v>9.896373056994818</v>
      </c>
      <c r="F39" s="10">
        <v>0.84</v>
      </c>
      <c r="G39" s="10">
        <v>22</v>
      </c>
      <c r="H39" s="10">
        <v>1</v>
      </c>
      <c r="I39" s="12">
        <f t="shared" si="5"/>
        <v>12.51863142817032</v>
      </c>
      <c r="J39" s="12">
        <f t="shared" si="6"/>
        <v>48.25</v>
      </c>
      <c r="K39" s="12">
        <f t="shared" si="7"/>
        <v>2895</v>
      </c>
    </row>
    <row r="40" spans="1:11" ht="12.75">
      <c r="A40" s="9" t="s">
        <v>73</v>
      </c>
      <c r="B40" s="10" t="s">
        <v>38</v>
      </c>
      <c r="C40" s="10">
        <v>4.6</v>
      </c>
      <c r="D40" s="10">
        <v>2880</v>
      </c>
      <c r="E40" s="12">
        <f t="shared" si="4"/>
        <v>15.253472222222221</v>
      </c>
      <c r="F40" s="10">
        <v>0.84</v>
      </c>
      <c r="G40" s="10">
        <v>22</v>
      </c>
      <c r="H40" s="10">
        <v>1</v>
      </c>
      <c r="I40" s="12">
        <f t="shared" si="5"/>
        <v>19.923753716263708</v>
      </c>
      <c r="J40" s="12">
        <f t="shared" si="6"/>
        <v>48</v>
      </c>
      <c r="K40" s="12">
        <f t="shared" si="7"/>
        <v>2880</v>
      </c>
    </row>
    <row r="41" spans="1:11" ht="12.75">
      <c r="A41" s="9" t="s">
        <v>73</v>
      </c>
      <c r="B41" s="10" t="s">
        <v>113</v>
      </c>
      <c r="C41" s="10">
        <v>3</v>
      </c>
      <c r="D41" s="10">
        <v>1420</v>
      </c>
      <c r="E41" s="12">
        <f t="shared" si="4"/>
        <v>20.176056338028168</v>
      </c>
      <c r="F41" s="10">
        <v>0.84</v>
      </c>
      <c r="G41" s="10">
        <v>22</v>
      </c>
      <c r="H41" s="10">
        <v>1</v>
      </c>
      <c r="I41" s="12">
        <f t="shared" si="5"/>
        <v>26.728245518016966</v>
      </c>
      <c r="J41" s="12">
        <f t="shared" si="6"/>
        <v>23.666666666666668</v>
      </c>
      <c r="K41" s="12">
        <f t="shared" si="7"/>
        <v>1420</v>
      </c>
    </row>
    <row r="42" spans="1:11" ht="12.75">
      <c r="A42" s="9" t="s">
        <v>73</v>
      </c>
      <c r="B42" s="10" t="s">
        <v>112</v>
      </c>
      <c r="C42" s="10">
        <v>2.2</v>
      </c>
      <c r="D42" s="10">
        <v>1420</v>
      </c>
      <c r="E42" s="12">
        <f t="shared" si="4"/>
        <v>14.795774647887324</v>
      </c>
      <c r="F42" s="10">
        <v>0.84</v>
      </c>
      <c r="G42" s="10">
        <v>22</v>
      </c>
      <c r="H42" s="10">
        <v>1</v>
      </c>
      <c r="I42" s="12">
        <f t="shared" si="5"/>
        <v>19.2910780079413</v>
      </c>
      <c r="J42" s="12">
        <f t="shared" si="6"/>
        <v>23.666666666666668</v>
      </c>
      <c r="K42" s="12">
        <f t="shared" si="7"/>
        <v>1420</v>
      </c>
    </row>
    <row r="43" spans="1:11" ht="12.75">
      <c r="A43" s="9" t="s">
        <v>73</v>
      </c>
      <c r="B43" s="10" t="s">
        <v>114</v>
      </c>
      <c r="C43" s="10">
        <v>1.5</v>
      </c>
      <c r="D43" s="10">
        <v>925</v>
      </c>
      <c r="E43" s="12">
        <f t="shared" si="4"/>
        <v>15.486486486486486</v>
      </c>
      <c r="F43" s="10">
        <v>0.84</v>
      </c>
      <c r="G43" s="10">
        <v>22</v>
      </c>
      <c r="H43" s="10">
        <v>1</v>
      </c>
      <c r="I43" s="12">
        <f t="shared" si="5"/>
        <v>20.245849512613177</v>
      </c>
      <c r="J43" s="12">
        <f t="shared" si="6"/>
        <v>15.416666666666666</v>
      </c>
      <c r="K43" s="12">
        <f t="shared" si="7"/>
        <v>925</v>
      </c>
    </row>
    <row r="44" spans="1:11" ht="12.75">
      <c r="A44" s="9" t="s">
        <v>73</v>
      </c>
      <c r="B44" s="10" t="s">
        <v>115</v>
      </c>
      <c r="C44" s="10">
        <v>0.75</v>
      </c>
      <c r="D44" s="10">
        <v>680</v>
      </c>
      <c r="E44" s="12">
        <f t="shared" si="4"/>
        <v>10.533088235294118</v>
      </c>
      <c r="F44" s="10">
        <v>0.84</v>
      </c>
      <c r="G44" s="10">
        <v>22</v>
      </c>
      <c r="H44" s="10">
        <v>1</v>
      </c>
      <c r="I44" s="12">
        <f t="shared" si="5"/>
        <v>13.398763307862966</v>
      </c>
      <c r="J44" s="12">
        <f t="shared" si="6"/>
        <v>11.333333333333334</v>
      </c>
      <c r="K44" s="12">
        <f t="shared" si="7"/>
        <v>680</v>
      </c>
    </row>
    <row r="45" spans="1:11" ht="12.75">
      <c r="A45" s="9" t="s">
        <v>73</v>
      </c>
      <c r="B45" s="10" t="s">
        <v>116</v>
      </c>
      <c r="C45" s="10">
        <v>1.1</v>
      </c>
      <c r="D45" s="10">
        <v>680</v>
      </c>
      <c r="E45" s="12">
        <f t="shared" si="4"/>
        <v>15.448529411764707</v>
      </c>
      <c r="F45" s="10">
        <v>0.84</v>
      </c>
      <c r="G45" s="10">
        <v>22</v>
      </c>
      <c r="H45" s="10">
        <v>1</v>
      </c>
      <c r="I45" s="12">
        <f t="shared" si="5"/>
        <v>20.193381419090187</v>
      </c>
      <c r="J45" s="12">
        <f t="shared" si="6"/>
        <v>11.333333333333334</v>
      </c>
      <c r="K45" s="12">
        <f t="shared" si="7"/>
        <v>680</v>
      </c>
    </row>
    <row r="46" spans="1:11" ht="12.75">
      <c r="A46" s="9" t="s">
        <v>73</v>
      </c>
      <c r="B46" s="9" t="s">
        <v>117</v>
      </c>
      <c r="C46" s="10">
        <v>4</v>
      </c>
      <c r="D46" s="10">
        <v>2900</v>
      </c>
      <c r="E46" s="12">
        <f t="shared" si="4"/>
        <v>13.172413793103448</v>
      </c>
      <c r="F46" s="10">
        <v>0.84</v>
      </c>
      <c r="G46" s="10">
        <v>22</v>
      </c>
      <c r="H46" s="10">
        <v>1</v>
      </c>
      <c r="I46" s="12">
        <f t="shared" si="5"/>
        <v>17.047105052315022</v>
      </c>
      <c r="J46" s="12">
        <f t="shared" si="6"/>
        <v>48.333333333333336</v>
      </c>
      <c r="K46" s="12">
        <f t="shared" si="7"/>
        <v>2900</v>
      </c>
    </row>
    <row r="47" spans="1:11" ht="12.75">
      <c r="A47" s="9" t="s">
        <v>73</v>
      </c>
      <c r="B47" s="9" t="s">
        <v>118</v>
      </c>
      <c r="C47" s="10">
        <v>5.5</v>
      </c>
      <c r="D47" s="10">
        <v>2900</v>
      </c>
      <c r="E47" s="12">
        <f t="shared" si="4"/>
        <v>18.112068965517242</v>
      </c>
      <c r="F47" s="10">
        <v>0.84</v>
      </c>
      <c r="G47" s="10">
        <v>22</v>
      </c>
      <c r="H47" s="10">
        <v>1</v>
      </c>
      <c r="I47" s="12">
        <f t="shared" si="5"/>
        <v>23.875194188720698</v>
      </c>
      <c r="J47" s="12">
        <f t="shared" si="6"/>
        <v>48.333333333333336</v>
      </c>
      <c r="K47" s="12">
        <f t="shared" si="7"/>
        <v>2900</v>
      </c>
    </row>
    <row r="48" spans="1:11" ht="12.75">
      <c r="A48" s="9" t="s">
        <v>73</v>
      </c>
      <c r="B48" s="9" t="s">
        <v>119</v>
      </c>
      <c r="C48" s="10">
        <v>4</v>
      </c>
      <c r="D48" s="10">
        <v>1440</v>
      </c>
      <c r="E48" s="12">
        <f t="shared" si="4"/>
        <v>26.52777777777778</v>
      </c>
      <c r="F48" s="10">
        <v>0.84</v>
      </c>
      <c r="G48" s="10">
        <v>22</v>
      </c>
      <c r="H48" s="10">
        <v>1</v>
      </c>
      <c r="I48" s="12">
        <f t="shared" si="5"/>
        <v>35.50823493963408</v>
      </c>
      <c r="J48" s="12">
        <f t="shared" si="6"/>
        <v>24</v>
      </c>
      <c r="K48" s="12">
        <f t="shared" si="7"/>
        <v>1440</v>
      </c>
    </row>
    <row r="49" spans="1:11" ht="12.75">
      <c r="A49" s="9" t="s">
        <v>73</v>
      </c>
      <c r="B49" s="9" t="s">
        <v>120</v>
      </c>
      <c r="C49" s="10">
        <v>2.2</v>
      </c>
      <c r="D49" s="10">
        <v>940</v>
      </c>
      <c r="E49" s="12">
        <f t="shared" si="4"/>
        <v>22.351063829787233</v>
      </c>
      <c r="F49" s="10">
        <v>0.84</v>
      </c>
      <c r="G49" s="10">
        <v>22</v>
      </c>
      <c r="H49" s="10">
        <v>1</v>
      </c>
      <c r="I49" s="12">
        <f t="shared" si="5"/>
        <v>29.734760043366702</v>
      </c>
      <c r="J49" s="12">
        <f t="shared" si="6"/>
        <v>15.666666666666666</v>
      </c>
      <c r="K49" s="12">
        <f t="shared" si="7"/>
        <v>940</v>
      </c>
    </row>
    <row r="50" spans="1:11" ht="12.75">
      <c r="A50" s="9" t="s">
        <v>73</v>
      </c>
      <c r="B50" s="9" t="s">
        <v>121</v>
      </c>
      <c r="C50" s="10">
        <v>3</v>
      </c>
      <c r="D50" s="10">
        <v>930</v>
      </c>
      <c r="E50" s="12">
        <f t="shared" si="4"/>
        <v>30.806451612903224</v>
      </c>
      <c r="F50" s="10">
        <v>0.84</v>
      </c>
      <c r="G50" s="10">
        <v>22</v>
      </c>
      <c r="H50" s="10">
        <v>1</v>
      </c>
      <c r="I50" s="12">
        <f t="shared" si="5"/>
        <v>41.42264906615034</v>
      </c>
      <c r="J50" s="12">
        <f t="shared" si="6"/>
        <v>15.5</v>
      </c>
      <c r="K50" s="12">
        <f t="shared" si="7"/>
        <v>930</v>
      </c>
    </row>
    <row r="51" spans="1:11" ht="12.75">
      <c r="A51" s="9" t="s">
        <v>73</v>
      </c>
      <c r="B51" s="9" t="s">
        <v>122</v>
      </c>
      <c r="C51" s="10">
        <v>1.5</v>
      </c>
      <c r="D51" s="10">
        <v>710</v>
      </c>
      <c r="E51" s="12">
        <f t="shared" si="4"/>
        <v>20.176056338028168</v>
      </c>
      <c r="F51" s="10">
        <v>0.84</v>
      </c>
      <c r="G51" s="10">
        <v>22</v>
      </c>
      <c r="H51" s="10">
        <v>1</v>
      </c>
      <c r="I51" s="12">
        <f t="shared" si="5"/>
        <v>26.728245518016966</v>
      </c>
      <c r="J51" s="12">
        <f t="shared" si="6"/>
        <v>11.833333333333334</v>
      </c>
      <c r="K51" s="12">
        <f t="shared" si="7"/>
        <v>710</v>
      </c>
    </row>
    <row r="52" spans="1:11" ht="12.75">
      <c r="A52" s="9" t="s">
        <v>73</v>
      </c>
      <c r="B52" s="9" t="s">
        <v>123</v>
      </c>
      <c r="C52" s="10">
        <v>2.2</v>
      </c>
      <c r="D52" s="10">
        <v>695</v>
      </c>
      <c r="E52" s="12">
        <f t="shared" si="4"/>
        <v>30.230215827338128</v>
      </c>
      <c r="F52" s="10">
        <v>0.84</v>
      </c>
      <c r="G52" s="10">
        <v>22</v>
      </c>
      <c r="H52" s="10">
        <v>1</v>
      </c>
      <c r="I52" s="12">
        <f t="shared" si="5"/>
        <v>40.62611789745693</v>
      </c>
      <c r="J52" s="12">
        <f t="shared" si="6"/>
        <v>11.583333333333334</v>
      </c>
      <c r="K52" s="12">
        <f t="shared" si="7"/>
        <v>695</v>
      </c>
    </row>
    <row r="55" spans="1:9" ht="18">
      <c r="A55" s="34" t="s">
        <v>139</v>
      </c>
      <c r="B55" s="36"/>
      <c r="C55" s="36"/>
      <c r="D55" s="36"/>
      <c r="E55" s="36"/>
      <c r="F55" s="36"/>
      <c r="G55" s="36"/>
      <c r="H55" s="36"/>
      <c r="I55" s="36"/>
    </row>
    <row r="56" spans="2:9" ht="12.75">
      <c r="B56" s="37" t="s">
        <v>72</v>
      </c>
      <c r="C56" s="35"/>
      <c r="D56" s="35"/>
      <c r="E56" s="35"/>
      <c r="F56" s="35"/>
      <c r="G56" s="35"/>
      <c r="H56" s="35"/>
      <c r="I56" s="35"/>
    </row>
    <row r="57" spans="2:9" ht="12.75">
      <c r="B57" s="7" t="s">
        <v>48</v>
      </c>
      <c r="C57" t="s">
        <v>125</v>
      </c>
      <c r="E57" t="s">
        <v>43</v>
      </c>
      <c r="I57" s="13"/>
    </row>
    <row r="58" spans="2:9" ht="12.75">
      <c r="B58" s="7" t="s">
        <v>49</v>
      </c>
      <c r="C58" t="s">
        <v>126</v>
      </c>
      <c r="E58" t="s">
        <v>44</v>
      </c>
      <c r="I58" s="13"/>
    </row>
    <row r="59" spans="2:9" ht="12.75">
      <c r="B59" s="7" t="s">
        <v>50</v>
      </c>
      <c r="C59" t="s">
        <v>127</v>
      </c>
      <c r="F59" t="s">
        <v>45</v>
      </c>
      <c r="I59" s="13"/>
    </row>
    <row r="60" spans="2:9" ht="12.75">
      <c r="B60" s="7" t="s">
        <v>51</v>
      </c>
      <c r="C60" t="s">
        <v>128</v>
      </c>
      <c r="F60" t="s">
        <v>45</v>
      </c>
      <c r="I60" s="13"/>
    </row>
    <row r="61" spans="2:9" ht="12.75">
      <c r="B61" s="8" t="s">
        <v>52</v>
      </c>
      <c r="C61" t="s">
        <v>129</v>
      </c>
      <c r="I61" s="13"/>
    </row>
    <row r="62" spans="2:9" ht="12.75">
      <c r="B62" s="7" t="s">
        <v>53</v>
      </c>
      <c r="C62" t="s">
        <v>130</v>
      </c>
      <c r="F62" t="s">
        <v>81</v>
      </c>
      <c r="I62" s="13"/>
    </row>
    <row r="63" spans="2:9" ht="12.75">
      <c r="B63" s="7" t="s">
        <v>54</v>
      </c>
      <c r="C63" t="s">
        <v>131</v>
      </c>
      <c r="F63" t="s">
        <v>47</v>
      </c>
      <c r="I63" s="13"/>
    </row>
    <row r="64" spans="2:9" ht="12.75">
      <c r="B64" s="7" t="s">
        <v>58</v>
      </c>
      <c r="C64" t="s">
        <v>132</v>
      </c>
      <c r="F64" t="s">
        <v>59</v>
      </c>
      <c r="I64" s="13"/>
    </row>
    <row r="65" spans="1:11" ht="12.75">
      <c r="A65" s="9"/>
      <c r="B65" s="10" t="s">
        <v>2</v>
      </c>
      <c r="C65" s="10" t="s">
        <v>0</v>
      </c>
      <c r="D65" s="10" t="s">
        <v>1</v>
      </c>
      <c r="E65" s="10" t="s">
        <v>6</v>
      </c>
      <c r="F65" s="10" t="s">
        <v>7</v>
      </c>
      <c r="G65" s="11" t="s">
        <v>8</v>
      </c>
      <c r="H65" s="10" t="s">
        <v>9</v>
      </c>
      <c r="I65" s="12" t="s">
        <v>20</v>
      </c>
      <c r="J65" s="10" t="s">
        <v>80</v>
      </c>
      <c r="K65" s="10" t="s">
        <v>60</v>
      </c>
    </row>
    <row r="66" spans="1:11" ht="12.75">
      <c r="A66" s="9" t="s">
        <v>74</v>
      </c>
      <c r="B66" s="10" t="s">
        <v>12</v>
      </c>
      <c r="C66" s="10">
        <v>0.55</v>
      </c>
      <c r="D66" s="10">
        <v>2800</v>
      </c>
      <c r="E66" s="12">
        <f>9550*C66/D66</f>
        <v>1.8758928571428573</v>
      </c>
      <c r="F66" s="10">
        <v>0.51</v>
      </c>
      <c r="G66" s="10">
        <v>17</v>
      </c>
      <c r="H66" s="10">
        <v>0.25</v>
      </c>
      <c r="I66" s="12">
        <f aca="true" t="shared" si="8" ref="I66:I88">(E66-F66)*PI()*G66/50/H66</f>
        <v>5.8358673932034515</v>
      </c>
      <c r="J66" s="12">
        <f aca="true" t="shared" si="9" ref="J66:J88">H66*D66/60</f>
        <v>11.666666666666666</v>
      </c>
      <c r="K66" s="12">
        <f aca="true" t="shared" si="10" ref="K66:K88">H66*D66</f>
        <v>700</v>
      </c>
    </row>
    <row r="67" spans="1:11" ht="12.75">
      <c r="A67" s="9" t="s">
        <v>74</v>
      </c>
      <c r="B67" s="10" t="s">
        <v>11</v>
      </c>
      <c r="C67" s="10">
        <v>0.37</v>
      </c>
      <c r="D67" s="10">
        <v>2800</v>
      </c>
      <c r="E67" s="12">
        <f>9550*C67/D67</f>
        <v>1.2619642857142856</v>
      </c>
      <c r="F67" s="10">
        <v>0.51</v>
      </c>
      <c r="G67" s="10">
        <v>17</v>
      </c>
      <c r="H67" s="10">
        <v>0.25</v>
      </c>
      <c r="I67" s="12">
        <f t="shared" si="8"/>
        <v>3.2128170470361788</v>
      </c>
      <c r="J67" s="12">
        <f t="shared" si="9"/>
        <v>11.666666666666666</v>
      </c>
      <c r="K67" s="12">
        <f t="shared" si="10"/>
        <v>700</v>
      </c>
    </row>
    <row r="68" spans="1:11" ht="12.75">
      <c r="A68" s="9" t="s">
        <v>74</v>
      </c>
      <c r="B68" s="10" t="s">
        <v>14</v>
      </c>
      <c r="C68" s="10">
        <v>0.37</v>
      </c>
      <c r="D68" s="10">
        <v>1370</v>
      </c>
      <c r="E68" s="12">
        <f aca="true" t="shared" si="11" ref="E68:E88">9550*C68/D68</f>
        <v>2.5791970802919706</v>
      </c>
      <c r="F68" s="10">
        <v>0.51</v>
      </c>
      <c r="G68" s="10">
        <v>17</v>
      </c>
      <c r="H68" s="10">
        <v>0.25</v>
      </c>
      <c r="I68" s="12">
        <f t="shared" si="8"/>
        <v>8.840781110933596</v>
      </c>
      <c r="J68" s="12">
        <f t="shared" si="9"/>
        <v>5.708333333333333</v>
      </c>
      <c r="K68" s="12">
        <f t="shared" si="10"/>
        <v>342.5</v>
      </c>
    </row>
    <row r="69" spans="1:11" ht="12.75">
      <c r="A69" s="9" t="s">
        <v>74</v>
      </c>
      <c r="B69" s="10" t="s">
        <v>13</v>
      </c>
      <c r="C69" s="10">
        <v>0.25</v>
      </c>
      <c r="D69" s="10">
        <v>1380</v>
      </c>
      <c r="E69" s="12">
        <f t="shared" si="11"/>
        <v>1.730072463768116</v>
      </c>
      <c r="F69" s="10">
        <v>0.51</v>
      </c>
      <c r="G69" s="10">
        <v>17</v>
      </c>
      <c r="H69" s="10">
        <v>0.25</v>
      </c>
      <c r="I69" s="12">
        <f t="shared" si="8"/>
        <v>5.212840137068713</v>
      </c>
      <c r="J69" s="12">
        <f t="shared" si="9"/>
        <v>5.75</v>
      </c>
      <c r="K69" s="12">
        <f t="shared" si="10"/>
        <v>345</v>
      </c>
    </row>
    <row r="70" spans="1:11" ht="12.75">
      <c r="A70" s="9" t="s">
        <v>74</v>
      </c>
      <c r="B70" s="10" t="s">
        <v>16</v>
      </c>
      <c r="C70" s="10">
        <v>0.25</v>
      </c>
      <c r="D70" s="10">
        <v>890</v>
      </c>
      <c r="E70" s="12">
        <f t="shared" si="11"/>
        <v>2.682584269662921</v>
      </c>
      <c r="F70" s="10">
        <v>0.51</v>
      </c>
      <c r="G70" s="10">
        <v>17</v>
      </c>
      <c r="H70" s="10">
        <v>0.25</v>
      </c>
      <c r="I70" s="12">
        <f t="shared" si="8"/>
        <v>9.28250970199378</v>
      </c>
      <c r="J70" s="12">
        <f t="shared" si="9"/>
        <v>3.7083333333333335</v>
      </c>
      <c r="K70" s="12">
        <f t="shared" si="10"/>
        <v>222.5</v>
      </c>
    </row>
    <row r="71" spans="1:11" ht="12.75">
      <c r="A71" s="9" t="s">
        <v>74</v>
      </c>
      <c r="B71" s="10" t="s">
        <v>15</v>
      </c>
      <c r="C71" s="10">
        <v>0.18</v>
      </c>
      <c r="D71" s="10">
        <v>900</v>
      </c>
      <c r="E71" s="12">
        <f t="shared" si="11"/>
        <v>1.91</v>
      </c>
      <c r="F71" s="10">
        <v>0.51</v>
      </c>
      <c r="G71" s="10">
        <v>17</v>
      </c>
      <c r="H71" s="10">
        <v>0.25</v>
      </c>
      <c r="I71" s="12">
        <f t="shared" si="8"/>
        <v>5.981592412434966</v>
      </c>
      <c r="J71" s="12">
        <f t="shared" si="9"/>
        <v>3.75</v>
      </c>
      <c r="K71" s="12">
        <f t="shared" si="10"/>
        <v>225</v>
      </c>
    </row>
    <row r="72" spans="1:11" ht="12.75">
      <c r="A72" s="9" t="s">
        <v>74</v>
      </c>
      <c r="B72" s="10" t="s">
        <v>18</v>
      </c>
      <c r="C72" s="10">
        <v>0.12</v>
      </c>
      <c r="D72" s="10">
        <v>690</v>
      </c>
      <c r="E72" s="12">
        <f t="shared" si="11"/>
        <v>1.6608695652173913</v>
      </c>
      <c r="F72" s="10">
        <v>0.51</v>
      </c>
      <c r="G72" s="10">
        <v>17</v>
      </c>
      <c r="H72" s="10">
        <v>0.25</v>
      </c>
      <c r="I72" s="12">
        <f t="shared" si="8"/>
        <v>4.917166185004769</v>
      </c>
      <c r="J72" s="12">
        <f t="shared" si="9"/>
        <v>2.875</v>
      </c>
      <c r="K72" s="12">
        <f t="shared" si="10"/>
        <v>172.5</v>
      </c>
    </row>
    <row r="73" spans="1:11" ht="12.75">
      <c r="A73" s="9" t="s">
        <v>74</v>
      </c>
      <c r="B73" s="10" t="s">
        <v>17</v>
      </c>
      <c r="C73" s="10">
        <v>0.09</v>
      </c>
      <c r="D73" s="10">
        <v>660</v>
      </c>
      <c r="E73" s="12">
        <f t="shared" si="11"/>
        <v>1.3022727272727272</v>
      </c>
      <c r="F73" s="10">
        <v>0.51</v>
      </c>
      <c r="G73" s="10">
        <v>17</v>
      </c>
      <c r="H73" s="10">
        <v>0.25</v>
      </c>
      <c r="I73" s="12">
        <f t="shared" si="8"/>
        <v>3.3850375243097877</v>
      </c>
      <c r="J73" s="12">
        <f t="shared" si="9"/>
        <v>2.75</v>
      </c>
      <c r="K73" s="12">
        <f t="shared" si="10"/>
        <v>165</v>
      </c>
    </row>
    <row r="74" spans="1:11" ht="12.75">
      <c r="A74" s="9" t="s">
        <v>74</v>
      </c>
      <c r="B74" s="10" t="s">
        <v>22</v>
      </c>
      <c r="C74" s="10">
        <v>1.1</v>
      </c>
      <c r="D74" s="10">
        <v>2840</v>
      </c>
      <c r="E74" s="12">
        <f t="shared" si="11"/>
        <v>3.698943661971831</v>
      </c>
      <c r="F74" s="10">
        <v>0.51</v>
      </c>
      <c r="G74" s="10">
        <v>17</v>
      </c>
      <c r="H74" s="10">
        <v>0.25</v>
      </c>
      <c r="I74" s="12">
        <f t="shared" si="8"/>
        <v>13.624972294380914</v>
      </c>
      <c r="J74" s="12">
        <f t="shared" si="9"/>
        <v>11.833333333333334</v>
      </c>
      <c r="K74" s="12">
        <f t="shared" si="10"/>
        <v>710</v>
      </c>
    </row>
    <row r="75" spans="1:11" ht="12.75">
      <c r="A75" s="9" t="s">
        <v>74</v>
      </c>
      <c r="B75" s="10" t="s">
        <v>21</v>
      </c>
      <c r="C75" s="10">
        <v>0.75</v>
      </c>
      <c r="D75" s="10">
        <v>2840</v>
      </c>
      <c r="E75" s="12">
        <f t="shared" si="11"/>
        <v>2.522007042253521</v>
      </c>
      <c r="F75" s="10">
        <v>0.51</v>
      </c>
      <c r="G75" s="10">
        <v>17</v>
      </c>
      <c r="H75" s="10">
        <v>0.25</v>
      </c>
      <c r="I75" s="12">
        <f t="shared" si="8"/>
        <v>8.596432898363842</v>
      </c>
      <c r="J75" s="12">
        <f t="shared" si="9"/>
        <v>11.833333333333334</v>
      </c>
      <c r="K75" s="12">
        <f t="shared" si="10"/>
        <v>710</v>
      </c>
    </row>
    <row r="76" spans="1:11" ht="12.75">
      <c r="A76" s="9" t="s">
        <v>74</v>
      </c>
      <c r="B76" s="10" t="s">
        <v>24</v>
      </c>
      <c r="C76" s="10">
        <v>0.75</v>
      </c>
      <c r="D76" s="10">
        <v>1380</v>
      </c>
      <c r="E76" s="12">
        <f t="shared" si="11"/>
        <v>5.190217391304348</v>
      </c>
      <c r="F76" s="10">
        <v>0.51</v>
      </c>
      <c r="G76" s="10">
        <v>17</v>
      </c>
      <c r="H76" s="10">
        <v>0.25</v>
      </c>
      <c r="I76" s="12">
        <f t="shared" si="8"/>
        <v>19.9965377402659</v>
      </c>
      <c r="J76" s="12">
        <f t="shared" si="9"/>
        <v>5.75</v>
      </c>
      <c r="K76" s="12">
        <f t="shared" si="10"/>
        <v>345</v>
      </c>
    </row>
    <row r="77" spans="1:11" ht="12.75">
      <c r="A77" s="9" t="s">
        <v>74</v>
      </c>
      <c r="B77" s="10" t="s">
        <v>23</v>
      </c>
      <c r="C77" s="10">
        <v>0.55</v>
      </c>
      <c r="D77" s="10">
        <v>1380</v>
      </c>
      <c r="E77" s="12">
        <f t="shared" si="11"/>
        <v>3.806159420289855</v>
      </c>
      <c r="F77" s="10">
        <v>0.51</v>
      </c>
      <c r="G77" s="10">
        <v>17</v>
      </c>
      <c r="H77" s="10">
        <v>0.25</v>
      </c>
      <c r="I77" s="12">
        <f t="shared" si="8"/>
        <v>14.083058698987022</v>
      </c>
      <c r="J77" s="12">
        <f t="shared" si="9"/>
        <v>5.75</v>
      </c>
      <c r="K77" s="12">
        <f t="shared" si="10"/>
        <v>345</v>
      </c>
    </row>
    <row r="78" spans="1:11" ht="12.75">
      <c r="A78" s="9" t="s">
        <v>74</v>
      </c>
      <c r="B78" s="10" t="s">
        <v>26</v>
      </c>
      <c r="C78" s="10">
        <v>0.55</v>
      </c>
      <c r="D78" s="10">
        <v>910</v>
      </c>
      <c r="E78" s="12">
        <f t="shared" si="11"/>
        <v>5.771978021978022</v>
      </c>
      <c r="F78" s="10">
        <v>0.51</v>
      </c>
      <c r="G78" s="10">
        <v>17</v>
      </c>
      <c r="H78" s="10">
        <v>0.25</v>
      </c>
      <c r="I78" s="12">
        <f t="shared" si="8"/>
        <v>22.482148436188062</v>
      </c>
      <c r="J78" s="12">
        <f t="shared" si="9"/>
        <v>3.7916666666666665</v>
      </c>
      <c r="K78" s="12">
        <f t="shared" si="10"/>
        <v>227.5</v>
      </c>
    </row>
    <row r="79" spans="1:11" ht="12.75">
      <c r="A79" s="9" t="s">
        <v>74</v>
      </c>
      <c r="B79" s="10" t="s">
        <v>25</v>
      </c>
      <c r="C79" s="10">
        <v>0.37</v>
      </c>
      <c r="D79" s="10">
        <v>910</v>
      </c>
      <c r="E79" s="12">
        <f t="shared" si="11"/>
        <v>3.882967032967033</v>
      </c>
      <c r="F79" s="10">
        <v>0.51</v>
      </c>
      <c r="G79" s="10">
        <v>17</v>
      </c>
      <c r="H79" s="10">
        <v>0.25</v>
      </c>
      <c r="I79" s="12">
        <f t="shared" si="8"/>
        <v>14.411224294134918</v>
      </c>
      <c r="J79" s="12">
        <f t="shared" si="9"/>
        <v>3.7916666666666665</v>
      </c>
      <c r="K79" s="12">
        <f t="shared" si="10"/>
        <v>227.5</v>
      </c>
    </row>
    <row r="80" spans="1:11" ht="12.75">
      <c r="A80" s="9" t="s">
        <v>74</v>
      </c>
      <c r="B80" s="10" t="s">
        <v>28</v>
      </c>
      <c r="C80" s="10">
        <v>0.25</v>
      </c>
      <c r="D80" s="10">
        <v>690</v>
      </c>
      <c r="E80" s="12">
        <f t="shared" si="11"/>
        <v>3.460144927536232</v>
      </c>
      <c r="F80" s="10">
        <v>0.51</v>
      </c>
      <c r="G80" s="10">
        <v>17</v>
      </c>
      <c r="H80" s="10">
        <v>0.25</v>
      </c>
      <c r="I80" s="12">
        <f t="shared" si="8"/>
        <v>12.604688938667305</v>
      </c>
      <c r="J80" s="12">
        <f t="shared" si="9"/>
        <v>2.875</v>
      </c>
      <c r="K80" s="12">
        <f t="shared" si="10"/>
        <v>172.5</v>
      </c>
    </row>
    <row r="81" spans="1:11" ht="12.75">
      <c r="A81" s="9" t="s">
        <v>74</v>
      </c>
      <c r="B81" s="10" t="s">
        <v>27</v>
      </c>
      <c r="C81" s="10">
        <v>0.18</v>
      </c>
      <c r="D81" s="10">
        <v>690</v>
      </c>
      <c r="E81" s="12">
        <f t="shared" si="11"/>
        <v>2.491304347826087</v>
      </c>
      <c r="F81" s="10">
        <v>0.51</v>
      </c>
      <c r="G81" s="10">
        <v>17</v>
      </c>
      <c r="H81" s="10">
        <v>0.25</v>
      </c>
      <c r="I81" s="12">
        <f t="shared" si="8"/>
        <v>8.465253609772095</v>
      </c>
      <c r="J81" s="12">
        <f t="shared" si="9"/>
        <v>2.875</v>
      </c>
      <c r="K81" s="12">
        <f t="shared" si="10"/>
        <v>172.5</v>
      </c>
    </row>
    <row r="82" spans="1:11" ht="12.75">
      <c r="A82" s="9" t="s">
        <v>74</v>
      </c>
      <c r="B82" s="10" t="s">
        <v>30</v>
      </c>
      <c r="C82" s="10">
        <v>2.2</v>
      </c>
      <c r="D82" s="10">
        <v>2865</v>
      </c>
      <c r="E82" s="12">
        <f t="shared" si="11"/>
        <v>7.333333333333333</v>
      </c>
      <c r="F82" s="10">
        <v>0.51</v>
      </c>
      <c r="G82" s="10">
        <v>17</v>
      </c>
      <c r="H82" s="10">
        <v>0.25</v>
      </c>
      <c r="I82" s="12">
        <f t="shared" si="8"/>
        <v>29.15314206727232</v>
      </c>
      <c r="J82" s="12">
        <f t="shared" si="9"/>
        <v>11.9375</v>
      </c>
      <c r="K82" s="12">
        <f t="shared" si="10"/>
        <v>716.25</v>
      </c>
    </row>
    <row r="83" spans="1:11" ht="12.75">
      <c r="A83" s="9" t="s">
        <v>74</v>
      </c>
      <c r="B83" s="10" t="s">
        <v>31</v>
      </c>
      <c r="C83" s="10">
        <v>1.5</v>
      </c>
      <c r="D83" s="10">
        <v>1410</v>
      </c>
      <c r="E83" s="12">
        <f t="shared" si="11"/>
        <v>10.159574468085106</v>
      </c>
      <c r="F83" s="10">
        <v>0.51</v>
      </c>
      <c r="G83" s="10">
        <v>17</v>
      </c>
      <c r="H83" s="10">
        <v>0.25</v>
      </c>
      <c r="I83" s="12">
        <f t="shared" si="8"/>
        <v>41.228443872517175</v>
      </c>
      <c r="J83" s="12">
        <f t="shared" si="9"/>
        <v>5.875</v>
      </c>
      <c r="K83" s="12">
        <f t="shared" si="10"/>
        <v>352.5</v>
      </c>
    </row>
    <row r="84" spans="1:11" ht="12.75">
      <c r="A84" s="9" t="s">
        <v>74</v>
      </c>
      <c r="B84" s="10" t="s">
        <v>32</v>
      </c>
      <c r="C84" s="10">
        <v>1.1</v>
      </c>
      <c r="D84" s="10">
        <v>930</v>
      </c>
      <c r="E84" s="12">
        <f t="shared" si="11"/>
        <v>11.295698924731182</v>
      </c>
      <c r="F84" s="10">
        <v>0.51</v>
      </c>
      <c r="G84" s="10">
        <v>17</v>
      </c>
      <c r="H84" s="10">
        <v>0.25</v>
      </c>
      <c r="I84" s="12">
        <f t="shared" si="8"/>
        <v>46.082610607842874</v>
      </c>
      <c r="J84" s="12">
        <f t="shared" si="9"/>
        <v>3.875</v>
      </c>
      <c r="K84" s="12">
        <f t="shared" si="10"/>
        <v>232.5</v>
      </c>
    </row>
    <row r="85" spans="1:11" ht="12.75">
      <c r="A85" s="9" t="s">
        <v>74</v>
      </c>
      <c r="B85" s="10" t="s">
        <v>33</v>
      </c>
      <c r="C85" s="10">
        <v>0.55</v>
      </c>
      <c r="D85" s="10">
        <v>705</v>
      </c>
      <c r="E85" s="12">
        <f t="shared" si="11"/>
        <v>7.450354609929078</v>
      </c>
      <c r="F85" s="10">
        <v>0.51</v>
      </c>
      <c r="G85" s="10">
        <v>17</v>
      </c>
      <c r="H85" s="10">
        <v>0.25</v>
      </c>
      <c r="I85" s="12">
        <f t="shared" si="8"/>
        <v>29.653123195971297</v>
      </c>
      <c r="J85" s="12">
        <f t="shared" si="9"/>
        <v>2.9375</v>
      </c>
      <c r="K85" s="12">
        <f t="shared" si="10"/>
        <v>176.25</v>
      </c>
    </row>
    <row r="86" spans="1:11" ht="12.75">
      <c r="A86" s="9" t="s">
        <v>74</v>
      </c>
      <c r="B86" s="10" t="s">
        <v>33</v>
      </c>
      <c r="C86" s="10">
        <v>0.75</v>
      </c>
      <c r="D86" s="10">
        <v>685</v>
      </c>
      <c r="E86" s="12">
        <f t="shared" si="11"/>
        <v>10.456204379562044</v>
      </c>
      <c r="F86" s="10">
        <v>0.51</v>
      </c>
      <c r="G86" s="10">
        <v>17</v>
      </c>
      <c r="H86" s="10">
        <v>0.25</v>
      </c>
      <c r="I86" s="12">
        <f t="shared" si="8"/>
        <v>42.49581474951125</v>
      </c>
      <c r="J86" s="12">
        <f t="shared" si="9"/>
        <v>2.8541666666666665</v>
      </c>
      <c r="K86" s="12">
        <f t="shared" si="10"/>
        <v>171.25</v>
      </c>
    </row>
    <row r="87" spans="1:11" ht="12.75">
      <c r="A87" s="9" t="s">
        <v>74</v>
      </c>
      <c r="B87" s="10" t="s">
        <v>29</v>
      </c>
      <c r="C87" s="10">
        <v>1.5</v>
      </c>
      <c r="D87" s="10">
        <v>2870</v>
      </c>
      <c r="E87" s="12">
        <f t="shared" si="11"/>
        <v>4.991289198606272</v>
      </c>
      <c r="F87" s="10">
        <v>0.51</v>
      </c>
      <c r="G87" s="10">
        <v>17</v>
      </c>
      <c r="H87" s="10">
        <v>0.25</v>
      </c>
      <c r="I87" s="12">
        <f t="shared" si="8"/>
        <v>19.14660390593575</v>
      </c>
      <c r="J87" s="12">
        <f t="shared" si="9"/>
        <v>11.958333333333334</v>
      </c>
      <c r="K87" s="12">
        <f t="shared" si="10"/>
        <v>717.5</v>
      </c>
    </row>
    <row r="88" spans="1:11" ht="12.75">
      <c r="A88" s="9" t="s">
        <v>74</v>
      </c>
      <c r="B88" s="10" t="s">
        <v>34</v>
      </c>
      <c r="C88" s="10">
        <v>1.1</v>
      </c>
      <c r="D88" s="10">
        <v>1410</v>
      </c>
      <c r="E88" s="12">
        <f t="shared" si="11"/>
        <v>7.450354609929078</v>
      </c>
      <c r="F88" s="10">
        <v>0.51</v>
      </c>
      <c r="G88" s="10">
        <v>17</v>
      </c>
      <c r="H88" s="10">
        <v>0.25</v>
      </c>
      <c r="I88" s="12">
        <f t="shared" si="8"/>
        <v>29.653123195971297</v>
      </c>
      <c r="J88" s="12">
        <f t="shared" si="9"/>
        <v>5.875</v>
      </c>
      <c r="K88" s="12">
        <f t="shared" si="10"/>
        <v>352.5</v>
      </c>
    </row>
    <row r="90" spans="1:11" ht="12.75">
      <c r="A90" s="9"/>
      <c r="B90" s="10" t="s">
        <v>2</v>
      </c>
      <c r="C90" s="10" t="s">
        <v>0</v>
      </c>
      <c r="D90" s="10" t="s">
        <v>1</v>
      </c>
      <c r="E90" s="10" t="s">
        <v>6</v>
      </c>
      <c r="F90" s="10" t="s">
        <v>7</v>
      </c>
      <c r="G90" s="11" t="s">
        <v>8</v>
      </c>
      <c r="H90" s="10" t="s">
        <v>9</v>
      </c>
      <c r="I90" s="12" t="s">
        <v>20</v>
      </c>
      <c r="J90" s="10" t="s">
        <v>80</v>
      </c>
      <c r="K90" s="10" t="s">
        <v>60</v>
      </c>
    </row>
    <row r="91" spans="1:11" ht="12.75">
      <c r="A91" s="9" t="s">
        <v>74</v>
      </c>
      <c r="B91" s="10" t="s">
        <v>35</v>
      </c>
      <c r="C91" s="10">
        <v>0.75</v>
      </c>
      <c r="D91" s="10">
        <v>940</v>
      </c>
      <c r="E91" s="12">
        <f aca="true" t="shared" si="12" ref="E91:E106">9550*C91/D91</f>
        <v>7.61968085106383</v>
      </c>
      <c r="F91" s="10">
        <v>0.51</v>
      </c>
      <c r="G91" s="10">
        <v>17</v>
      </c>
      <c r="H91" s="10">
        <v>0.25</v>
      </c>
      <c r="I91" s="12">
        <f aca="true" t="shared" si="13" ref="I91:I106">(E91-F91)*PI()*G91/50/H91</f>
        <v>30.376580738255413</v>
      </c>
      <c r="J91" s="12">
        <f aca="true" t="shared" si="14" ref="J91:J106">H91*D91/60</f>
        <v>3.9166666666666665</v>
      </c>
      <c r="K91" s="12">
        <f aca="true" t="shared" si="15" ref="K91:K106">H91*D91</f>
        <v>235</v>
      </c>
    </row>
    <row r="92" spans="1:11" ht="12.75">
      <c r="A92" s="9" t="s">
        <v>74</v>
      </c>
      <c r="B92" s="10" t="s">
        <v>36</v>
      </c>
      <c r="C92" s="10">
        <v>0.37</v>
      </c>
      <c r="D92" s="10">
        <v>705</v>
      </c>
      <c r="E92" s="12">
        <f t="shared" si="12"/>
        <v>5.012056737588653</v>
      </c>
      <c r="F92" s="10">
        <v>0.51</v>
      </c>
      <c r="G92" s="10">
        <v>17</v>
      </c>
      <c r="H92" s="10">
        <v>0.25</v>
      </c>
      <c r="I92" s="12">
        <f t="shared" si="13"/>
        <v>19.23533458708</v>
      </c>
      <c r="J92" s="12">
        <f t="shared" si="14"/>
        <v>2.9375</v>
      </c>
      <c r="K92" s="12">
        <f t="shared" si="15"/>
        <v>176.25</v>
      </c>
    </row>
    <row r="93" spans="1:11" ht="12.75">
      <c r="A93" s="9" t="s">
        <v>74</v>
      </c>
      <c r="B93" s="10" t="s">
        <v>37</v>
      </c>
      <c r="C93" s="10">
        <v>3</v>
      </c>
      <c r="D93" s="10">
        <v>2895</v>
      </c>
      <c r="E93" s="12">
        <f t="shared" si="12"/>
        <v>9.896373056994818</v>
      </c>
      <c r="F93" s="10">
        <v>0.51</v>
      </c>
      <c r="G93" s="10">
        <v>17</v>
      </c>
      <c r="H93" s="10">
        <v>0.25</v>
      </c>
      <c r="I93" s="12">
        <f t="shared" si="13"/>
        <v>40.103898470003</v>
      </c>
      <c r="J93" s="12">
        <f t="shared" si="14"/>
        <v>12.0625</v>
      </c>
      <c r="K93" s="12">
        <f t="shared" si="15"/>
        <v>723.75</v>
      </c>
    </row>
    <row r="94" spans="1:11" ht="12.75">
      <c r="A94" s="9" t="s">
        <v>74</v>
      </c>
      <c r="B94" s="10" t="s">
        <v>38</v>
      </c>
      <c r="C94" s="10">
        <v>4.6</v>
      </c>
      <c r="D94" s="10">
        <v>2880</v>
      </c>
      <c r="E94" s="12">
        <f t="shared" si="12"/>
        <v>15.253472222222221</v>
      </c>
      <c r="F94" s="10">
        <v>0.51</v>
      </c>
      <c r="G94" s="10">
        <v>17</v>
      </c>
      <c r="H94" s="10">
        <v>0.25</v>
      </c>
      <c r="I94" s="12">
        <f t="shared" si="13"/>
        <v>62.99245826956437</v>
      </c>
      <c r="J94" s="12">
        <f t="shared" si="14"/>
        <v>12</v>
      </c>
      <c r="K94" s="12">
        <f t="shared" si="15"/>
        <v>720</v>
      </c>
    </row>
    <row r="95" spans="1:11" ht="12.75">
      <c r="A95" s="9" t="s">
        <v>74</v>
      </c>
      <c r="B95" s="10" t="s">
        <v>40</v>
      </c>
      <c r="C95" s="10">
        <v>3</v>
      </c>
      <c r="D95" s="10">
        <v>1420</v>
      </c>
      <c r="E95" s="12">
        <f t="shared" si="12"/>
        <v>20.176056338028168</v>
      </c>
      <c r="F95" s="10">
        <v>0.51</v>
      </c>
      <c r="G95" s="10">
        <v>17</v>
      </c>
      <c r="H95" s="10">
        <v>0.25</v>
      </c>
      <c r="I95" s="12">
        <f t="shared" si="13"/>
        <v>84.0245238386199</v>
      </c>
      <c r="J95" s="12">
        <f t="shared" si="14"/>
        <v>5.916666666666667</v>
      </c>
      <c r="K95" s="12">
        <f t="shared" si="15"/>
        <v>355</v>
      </c>
    </row>
    <row r="96" spans="1:11" ht="12.75">
      <c r="A96" s="9" t="s">
        <v>74</v>
      </c>
      <c r="B96" s="10" t="s">
        <v>39</v>
      </c>
      <c r="C96" s="10">
        <v>2.2</v>
      </c>
      <c r="D96" s="10">
        <v>1420</v>
      </c>
      <c r="E96" s="12">
        <f t="shared" si="12"/>
        <v>14.795774647887324</v>
      </c>
      <c r="F96" s="10">
        <v>0.51</v>
      </c>
      <c r="G96" s="10">
        <v>17</v>
      </c>
      <c r="H96" s="10">
        <v>0.25</v>
      </c>
      <c r="I96" s="12">
        <f t="shared" si="13"/>
        <v>61.03691517111329</v>
      </c>
      <c r="J96" s="12">
        <f t="shared" si="14"/>
        <v>5.916666666666667</v>
      </c>
      <c r="K96" s="12">
        <f t="shared" si="15"/>
        <v>355</v>
      </c>
    </row>
    <row r="97" spans="1:11" ht="12.75">
      <c r="A97" s="9" t="s">
        <v>74</v>
      </c>
      <c r="B97" s="10" t="s">
        <v>41</v>
      </c>
      <c r="C97" s="10">
        <v>1.5</v>
      </c>
      <c r="D97" s="10">
        <v>925</v>
      </c>
      <c r="E97" s="12">
        <f t="shared" si="12"/>
        <v>15.486486486486486</v>
      </c>
      <c r="F97" s="10">
        <v>0.51</v>
      </c>
      <c r="G97" s="10">
        <v>17</v>
      </c>
      <c r="H97" s="10">
        <v>0.25</v>
      </c>
      <c r="I97" s="12">
        <f t="shared" si="13"/>
        <v>63.98802709464455</v>
      </c>
      <c r="J97" s="12">
        <f t="shared" si="14"/>
        <v>3.8541666666666665</v>
      </c>
      <c r="K97" s="12">
        <f t="shared" si="15"/>
        <v>231.25</v>
      </c>
    </row>
    <row r="98" spans="1:11" ht="12.75">
      <c r="A98" s="9" t="s">
        <v>74</v>
      </c>
      <c r="B98" s="10" t="s">
        <v>42</v>
      </c>
      <c r="C98" s="10">
        <v>0.75</v>
      </c>
      <c r="D98" s="10">
        <v>680</v>
      </c>
      <c r="E98" s="12">
        <f t="shared" si="12"/>
        <v>10.533088235294118</v>
      </c>
      <c r="F98" s="10">
        <v>0.51</v>
      </c>
      <c r="G98" s="10">
        <v>17</v>
      </c>
      <c r="H98" s="10">
        <v>0.25</v>
      </c>
      <c r="I98" s="12">
        <f t="shared" si="13"/>
        <v>42.82430609814391</v>
      </c>
      <c r="J98" s="12">
        <f t="shared" si="14"/>
        <v>2.8333333333333335</v>
      </c>
      <c r="K98" s="12">
        <f t="shared" si="15"/>
        <v>170</v>
      </c>
    </row>
    <row r="99" spans="1:11" ht="12.75">
      <c r="A99" s="9" t="s">
        <v>74</v>
      </c>
      <c r="B99" s="10" t="s">
        <v>42</v>
      </c>
      <c r="C99" s="10">
        <v>1.1</v>
      </c>
      <c r="D99" s="10">
        <v>680</v>
      </c>
      <c r="E99" s="12">
        <f t="shared" si="12"/>
        <v>15.448529411764707</v>
      </c>
      <c r="F99" s="10">
        <v>0.51</v>
      </c>
      <c r="G99" s="10">
        <v>17</v>
      </c>
      <c r="H99" s="10">
        <v>0.25</v>
      </c>
      <c r="I99" s="12">
        <f t="shared" si="13"/>
        <v>63.82585298739167</v>
      </c>
      <c r="J99" s="12">
        <f t="shared" si="14"/>
        <v>2.8333333333333335</v>
      </c>
      <c r="K99" s="12">
        <f t="shared" si="15"/>
        <v>170</v>
      </c>
    </row>
    <row r="100" spans="1:11" ht="12.75">
      <c r="A100" s="9" t="s">
        <v>74</v>
      </c>
      <c r="B100" s="9" t="s">
        <v>62</v>
      </c>
      <c r="C100" s="10">
        <v>4</v>
      </c>
      <c r="D100" s="10">
        <v>2900</v>
      </c>
      <c r="E100" s="12">
        <f t="shared" si="12"/>
        <v>13.172413793103448</v>
      </c>
      <c r="F100" s="10">
        <v>0.51</v>
      </c>
      <c r="G100" s="10">
        <v>17</v>
      </c>
      <c r="H100" s="10">
        <v>0.25</v>
      </c>
      <c r="I100" s="12">
        <f t="shared" si="13"/>
        <v>54.10099876281389</v>
      </c>
      <c r="J100" s="12">
        <f t="shared" si="14"/>
        <v>12.083333333333334</v>
      </c>
      <c r="K100" s="12">
        <f t="shared" si="15"/>
        <v>725</v>
      </c>
    </row>
    <row r="101" spans="1:11" ht="12.75">
      <c r="A101" s="9" t="s">
        <v>74</v>
      </c>
      <c r="B101" s="9" t="s">
        <v>63</v>
      </c>
      <c r="C101" s="10">
        <v>5.5</v>
      </c>
      <c r="D101" s="10">
        <v>2900</v>
      </c>
      <c r="E101" s="12">
        <f t="shared" si="12"/>
        <v>18.112068965517242</v>
      </c>
      <c r="F101" s="10">
        <v>0.51</v>
      </c>
      <c r="G101" s="10">
        <v>17</v>
      </c>
      <c r="H101" s="10">
        <v>0.25</v>
      </c>
      <c r="I101" s="12">
        <f t="shared" si="13"/>
        <v>75.2060015480678</v>
      </c>
      <c r="J101" s="12">
        <f t="shared" si="14"/>
        <v>12.083333333333334</v>
      </c>
      <c r="K101" s="12">
        <f t="shared" si="15"/>
        <v>725</v>
      </c>
    </row>
    <row r="102" spans="1:11" ht="12.75">
      <c r="A102" s="9" t="s">
        <v>74</v>
      </c>
      <c r="B102" s="9" t="s">
        <v>64</v>
      </c>
      <c r="C102" s="10">
        <v>4</v>
      </c>
      <c r="D102" s="10">
        <v>1440</v>
      </c>
      <c r="E102" s="12">
        <f t="shared" si="12"/>
        <v>26.52777777777778</v>
      </c>
      <c r="F102" s="10">
        <v>0.51</v>
      </c>
      <c r="G102" s="10">
        <v>17</v>
      </c>
      <c r="H102" s="10">
        <v>0.25</v>
      </c>
      <c r="I102" s="12">
        <f t="shared" si="13"/>
        <v>111.16267295998188</v>
      </c>
      <c r="J102" s="12">
        <f t="shared" si="14"/>
        <v>6</v>
      </c>
      <c r="K102" s="12">
        <f t="shared" si="15"/>
        <v>360</v>
      </c>
    </row>
    <row r="103" spans="1:11" ht="12.75">
      <c r="A103" s="9" t="s">
        <v>74</v>
      </c>
      <c r="B103" s="9" t="s">
        <v>65</v>
      </c>
      <c r="C103" s="10">
        <v>2.2</v>
      </c>
      <c r="D103" s="10">
        <v>940</v>
      </c>
      <c r="E103" s="12">
        <f t="shared" si="12"/>
        <v>22.351063829787233</v>
      </c>
      <c r="F103" s="10">
        <v>0.51</v>
      </c>
      <c r="G103" s="10">
        <v>17</v>
      </c>
      <c r="H103" s="10">
        <v>0.25</v>
      </c>
      <c r="I103" s="12">
        <f t="shared" si="13"/>
        <v>93.31738691697363</v>
      </c>
      <c r="J103" s="12">
        <f t="shared" si="14"/>
        <v>3.9166666666666665</v>
      </c>
      <c r="K103" s="12">
        <f t="shared" si="15"/>
        <v>235</v>
      </c>
    </row>
    <row r="104" spans="1:11" ht="12.75">
      <c r="A104" s="9" t="s">
        <v>74</v>
      </c>
      <c r="B104" s="9" t="s">
        <v>66</v>
      </c>
      <c r="C104" s="10">
        <v>3</v>
      </c>
      <c r="D104" s="10">
        <v>930</v>
      </c>
      <c r="E104" s="12">
        <f t="shared" si="12"/>
        <v>30.806451612903224</v>
      </c>
      <c r="F104" s="10">
        <v>0.51</v>
      </c>
      <c r="G104" s="10">
        <v>17</v>
      </c>
      <c r="H104" s="10">
        <v>0.25</v>
      </c>
      <c r="I104" s="12">
        <f t="shared" si="13"/>
        <v>129.44358935103216</v>
      </c>
      <c r="J104" s="12">
        <f t="shared" si="14"/>
        <v>3.875</v>
      </c>
      <c r="K104" s="12">
        <f t="shared" si="15"/>
        <v>232.5</v>
      </c>
    </row>
    <row r="105" spans="1:11" ht="12.75">
      <c r="A105" s="9" t="s">
        <v>74</v>
      </c>
      <c r="B105" s="9" t="s">
        <v>67</v>
      </c>
      <c r="C105" s="10">
        <v>1.5</v>
      </c>
      <c r="D105" s="10">
        <v>710</v>
      </c>
      <c r="E105" s="12">
        <f t="shared" si="12"/>
        <v>20.176056338028168</v>
      </c>
      <c r="F105" s="10">
        <v>0.51</v>
      </c>
      <c r="G105" s="10">
        <v>17</v>
      </c>
      <c r="H105" s="10">
        <v>0.25</v>
      </c>
      <c r="I105" s="12">
        <f t="shared" si="13"/>
        <v>84.0245238386199</v>
      </c>
      <c r="J105" s="12">
        <f t="shared" si="14"/>
        <v>2.9583333333333335</v>
      </c>
      <c r="K105" s="12">
        <f t="shared" si="15"/>
        <v>177.5</v>
      </c>
    </row>
    <row r="106" spans="1:11" ht="12.75">
      <c r="A106" s="9" t="s">
        <v>74</v>
      </c>
      <c r="B106" s="9" t="s">
        <v>68</v>
      </c>
      <c r="C106" s="10">
        <v>2.2</v>
      </c>
      <c r="D106" s="10">
        <v>695</v>
      </c>
      <c r="E106" s="12">
        <f t="shared" si="12"/>
        <v>30.230215827338128</v>
      </c>
      <c r="F106" s="10">
        <v>0.51</v>
      </c>
      <c r="G106" s="10">
        <v>17</v>
      </c>
      <c r="H106" s="10">
        <v>0.25</v>
      </c>
      <c r="I106" s="12">
        <f t="shared" si="13"/>
        <v>126.98158392052524</v>
      </c>
      <c r="J106" s="12">
        <f t="shared" si="14"/>
        <v>2.8958333333333335</v>
      </c>
      <c r="K106" s="12">
        <f t="shared" si="15"/>
        <v>173.75</v>
      </c>
    </row>
  </sheetData>
  <mergeCells count="4">
    <mergeCell ref="A1:I1"/>
    <mergeCell ref="B2:I2"/>
    <mergeCell ref="A55:I55"/>
    <mergeCell ref="B56:I56"/>
  </mergeCells>
  <printOptions/>
  <pageMargins left="0.21" right="0.18" top="0.41" bottom="0.984251968503937" header="0.31" footer="0.5118110236220472"/>
  <pageSetup horizontalDpi="300" verticalDpi="300" orientation="portrait" paperSize="9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Zalcer</dc:creator>
  <cp:keywords/>
  <dc:description/>
  <cp:lastModifiedBy>ring</cp:lastModifiedBy>
  <cp:lastPrinted>2006-06-08T05:25:03Z</cp:lastPrinted>
  <dcterms:created xsi:type="dcterms:W3CDTF">1998-07-07T09:30:32Z</dcterms:created>
  <dcterms:modified xsi:type="dcterms:W3CDTF">2007-07-10T08:24:28Z</dcterms:modified>
  <cp:category/>
  <cp:version/>
  <cp:contentType/>
  <cp:contentStatus/>
</cp:coreProperties>
</file>